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895656D-8D0E-44B3-9DA8-333D313EAA74}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30" i="1" l="1"/>
  <c r="F85" i="1"/>
  <c r="F101" i="1" l="1"/>
  <c r="E41" i="1" l="1"/>
  <c r="E170" i="1" l="1"/>
  <c r="E169" i="1" s="1"/>
  <c r="E168" i="1" s="1"/>
  <c r="E166" i="1"/>
  <c r="E150" i="1"/>
  <c r="E149" i="1" s="1"/>
  <c r="E148" i="1" s="1"/>
  <c r="E141" i="1"/>
  <c r="E140" i="1" s="1"/>
  <c r="E142" i="1"/>
  <c r="E133" i="1"/>
  <c r="E132" i="1" s="1"/>
  <c r="E131" i="1" s="1"/>
  <c r="E113" i="1"/>
  <c r="E112" i="1" s="1"/>
  <c r="E92" i="1"/>
  <c r="E91" i="1" s="1"/>
  <c r="E90" i="1" s="1"/>
  <c r="E64" i="1"/>
  <c r="E63" i="1" s="1"/>
  <c r="E67" i="1"/>
  <c r="E68" i="1"/>
  <c r="E38" i="1"/>
  <c r="E165" i="1" l="1"/>
  <c r="E164" i="1" s="1"/>
  <c r="E137" i="1"/>
  <c r="E136" i="1" s="1"/>
  <c r="E135" i="1" s="1"/>
  <c r="E130" i="1" s="1"/>
  <c r="E126" i="1"/>
  <c r="E125" i="1" s="1"/>
  <c r="E124" i="1" s="1"/>
  <c r="E122" i="1"/>
  <c r="E121" i="1" s="1"/>
  <c r="E120" i="1" s="1"/>
  <c r="E118" i="1"/>
  <c r="E117" i="1" s="1"/>
  <c r="E116" i="1" s="1"/>
  <c r="G115" i="1"/>
  <c r="E88" i="1"/>
  <c r="E87" i="1" s="1"/>
  <c r="E86" i="1" s="1"/>
  <c r="E85" i="1" s="1"/>
  <c r="E115" i="1" l="1"/>
  <c r="E37" i="1"/>
  <c r="F34" i="1" l="1"/>
  <c r="E34" i="1"/>
  <c r="F45" i="1"/>
  <c r="E47" i="1"/>
  <c r="E46" i="1" s="1"/>
  <c r="E45" i="1" s="1"/>
  <c r="F64" i="1" l="1"/>
  <c r="E62" i="1"/>
  <c r="F147" i="1" l="1"/>
  <c r="E147" i="1"/>
  <c r="F163" i="1" l="1"/>
  <c r="F162" i="1" s="1"/>
  <c r="F161" i="1" s="1"/>
  <c r="F160" i="1" s="1"/>
  <c r="E163" i="1"/>
  <c r="E162" i="1" s="1"/>
  <c r="E161" i="1" s="1"/>
  <c r="E160" i="1" s="1"/>
  <c r="F175" i="1"/>
  <c r="F174" i="1" s="1"/>
  <c r="F173" i="1" s="1"/>
  <c r="F172" i="1" s="1"/>
  <c r="F146" i="1"/>
  <c r="F145" i="1" s="1"/>
  <c r="F144" i="1" s="1"/>
  <c r="F129" i="1" l="1"/>
  <c r="F111" i="1"/>
  <c r="F99" i="1"/>
  <c r="F84" i="1"/>
  <c r="F83" i="1" s="1"/>
  <c r="F82" i="1" s="1"/>
  <c r="F61" i="1"/>
  <c r="F60" i="1" s="1"/>
  <c r="F59" i="1" s="1"/>
  <c r="F58" i="1" s="1"/>
  <c r="F53" i="1"/>
  <c r="F52" i="1" s="1"/>
  <c r="F51" i="1" s="1"/>
  <c r="F33" i="1"/>
  <c r="F19" i="1" l="1"/>
  <c r="F128" i="1"/>
  <c r="E25" i="1"/>
  <c r="F98" i="1" l="1"/>
  <c r="F18" i="1" s="1"/>
  <c r="E176" i="1"/>
  <c r="E175" i="1" s="1"/>
  <c r="E174" i="1" s="1"/>
  <c r="E173" i="1" s="1"/>
  <c r="E172" i="1" s="1"/>
  <c r="E146" i="1"/>
  <c r="E145" i="1" s="1"/>
  <c r="E144" i="1" s="1"/>
  <c r="E129" i="1" l="1"/>
  <c r="E111" i="1"/>
  <c r="E110" i="1" s="1"/>
  <c r="E109" i="1" s="1"/>
  <c r="E101" i="1"/>
  <c r="E100" i="1" s="1"/>
  <c r="E99" i="1" s="1"/>
  <c r="E61" i="1"/>
  <c r="E60" i="1" s="1"/>
  <c r="E59" i="1" s="1"/>
  <c r="E58" i="1" s="1"/>
  <c r="E53" i="1"/>
  <c r="E52" i="1" s="1"/>
  <c r="E51" i="1" s="1"/>
  <c r="E84" i="1"/>
  <c r="E83" i="1" s="1"/>
  <c r="E82" i="1" s="1"/>
  <c r="E73" i="1"/>
  <c r="E72" i="1" s="1"/>
  <c r="E71" i="1" s="1"/>
  <c r="E70" i="1" s="1"/>
  <c r="E128" i="1" l="1"/>
  <c r="E98" i="1" s="1"/>
  <c r="E33" i="1"/>
  <c r="E24" i="1"/>
  <c r="E23" i="1" s="1"/>
  <c r="E22" i="1" s="1"/>
  <c r="E21" i="1" s="1"/>
  <c r="E20" i="1" s="1"/>
  <c r="E32" i="1" l="1"/>
  <c r="E31" i="1" s="1"/>
  <c r="E30" i="1" s="1"/>
  <c r="E29" i="1" s="1"/>
  <c r="E19" i="1" s="1"/>
  <c r="E18" i="1" s="1"/>
</calcChain>
</file>

<file path=xl/sharedStrings.xml><?xml version="1.0" encoding="utf-8"?>
<sst xmlns="http://schemas.openxmlformats.org/spreadsheetml/2006/main" count="428" uniqueCount="131">
  <si>
    <t>к Решению Совета депутатов</t>
  </si>
  <si>
    <t>сельское поселение «Медведево»</t>
  </si>
  <si>
    <t>РП</t>
  </si>
  <si>
    <t>КЦСР</t>
  </si>
  <si>
    <t>КВР</t>
  </si>
  <si>
    <t>Наименование</t>
  </si>
  <si>
    <t xml:space="preserve">Сумма, рублей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</si>
  <si>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</si>
  <si>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</si>
  <si>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</si>
  <si>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</si>
  <si>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119004004С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</si>
  <si>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</si>
  <si>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</si>
  <si>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</si>
  <si>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</si>
  <si>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</si>
  <si>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</si>
  <si>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</si>
  <si>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119004001С</t>
  </si>
  <si>
    <t>Расходы по аппарату администрации сельского поселения «Медведево»</t>
  </si>
  <si>
    <t>Закупка товаров, работ и услуг для  обеспечения государственных (муниципальных) органов</t>
  </si>
  <si>
    <t>Иные закупки товаров, работ и услуг для обеспечения государственных (муниципальных) органов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</si>
  <si>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</si>
  <si>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</si>
  <si>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</si>
  <si>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</si>
  <si>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</si>
  <si>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Другие общегосударственные вопросы</t>
  </si>
  <si>
    <t>Подпрограмма «Обеспечение правопорядка и безопасности граждан»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</si>
  <si>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</si>
  <si>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</si>
  <si>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</si>
  <si>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</si>
  <si>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</si>
  <si>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</si>
  <si>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 xml:space="preserve">Подпрограмма «Обеспечение пожарной безопасности в сельском поселении» </t>
  </si>
  <si>
    <t>111014001Б</t>
  </si>
  <si>
    <t>Закупка первичных средств пожаротушения и содержание пожарной машины</t>
  </si>
  <si>
    <t>111014002Б</t>
  </si>
  <si>
    <t>Опашка населенных пунктов</t>
  </si>
  <si>
    <t>Национальная экономика</t>
  </si>
  <si>
    <t>Дорожное хозяйство (дорожные фонды)</t>
  </si>
  <si>
    <t>Подпрограмма «Осуществление дорожной деятельности в границах сельского поселения «Медведево»</t>
  </si>
  <si>
    <t>112014001Б</t>
  </si>
  <si>
    <t>Содержание дорог в зимний период</t>
  </si>
  <si>
    <t>112014002Б</t>
  </si>
  <si>
    <t>Содержание дорог в летний период</t>
  </si>
  <si>
    <t>Жилищно - коммунальное хозяйство</t>
  </si>
  <si>
    <t>Жилищное хозяйство</t>
  </si>
  <si>
    <t>Подпрограмма «Поддержка жилищно-коммунального хозяйства и благоустройства территории сельского поселения «Медведево»</t>
  </si>
  <si>
    <t>113014002Б</t>
  </si>
  <si>
    <t>Содержание муниципального имущества</t>
  </si>
  <si>
    <t>113014003П</t>
  </si>
  <si>
    <t>Переданные полномочия по содержанию муниципального жилищного фонда</t>
  </si>
  <si>
    <t>Межбюджетные трансферты</t>
  </si>
  <si>
    <t>Иные межбюджетные трансферты</t>
  </si>
  <si>
    <t>Коммунальное хозяйство</t>
  </si>
  <si>
    <t>Подпрограмма «Поддержка местных инициатив муниципального образования сельское поселение «Медведево»</t>
  </si>
  <si>
    <t>113014004П</t>
  </si>
  <si>
    <t>Переданные полномочия по организации в границах поселения водоснабжения и водоотведения</t>
  </si>
  <si>
    <t>Благоустройство</t>
  </si>
  <si>
    <t>113024001Б</t>
  </si>
  <si>
    <t>Благоустройство воинских захоронений, памятных мест</t>
  </si>
  <si>
    <t>113024003Б</t>
  </si>
  <si>
    <t>Уличное освещение</t>
  </si>
  <si>
    <t>113024004Б</t>
  </si>
  <si>
    <t>Благоустройство территории сельского поселения «Медведево»</t>
  </si>
  <si>
    <t>Культура, кинематография</t>
  </si>
  <si>
    <t>Культура</t>
  </si>
  <si>
    <t>Подпрограмма «Развитие и укрепление культурно-досуговой деятельности на территории сельского поселения «Медведево»</t>
  </si>
  <si>
    <t>116014001В</t>
  </si>
  <si>
    <t>Субсидия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</si>
  <si>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</si>
  <si>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</si>
  <si>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</si>
  <si>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116014001Г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</si>
  <si>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</si>
  <si>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</si>
  <si>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Социальное обеспечение населения</t>
  </si>
  <si>
    <t>Подпрограмма «Социальная поддержка населения в сельском поселении «Медведево»»</t>
  </si>
  <si>
    <t>114014001Б</t>
  </si>
  <si>
    <t>Содержание мест общего пользования жителей на проведения общественных мероприятий</t>
  </si>
  <si>
    <t>114014002Б</t>
  </si>
  <si>
    <t>Проведение мероприятий на территории сельского поселения «Медведево»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</si>
  <si>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</si>
  <si>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</si>
  <si>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119004003П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</si>
  <si>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</si>
  <si>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0100</t>
  </si>
  <si>
    <t>0102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</si>
  <si>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</si>
  <si>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</si>
  <si>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</si>
  <si>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</si>
  <si>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</si>
  <si>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</si>
  <si>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</si>
  <si>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</si>
  <si>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</si>
  <si>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</si>
  <si>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</si>
  <si>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</si>
  <si>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</si>
  <si>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</si>
  <si>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Защита населения и территории от чрезвычайных ситуаций природного и техногенного характера</t>
  </si>
  <si>
    <t>112024002Б</t>
  </si>
  <si>
    <t>Капитальный ремонт и ремонт дорог в сельском поселении "Медведево"</t>
  </si>
  <si>
    <t>247</t>
  </si>
  <si>
    <t>Закупка энергетических ресурсов</t>
  </si>
  <si>
    <t>Субсидии на повышение заработной платы работникам муниципальных учреждений культуры сельского поселения</t>
  </si>
  <si>
    <t>Расходы на содеражание муниципальных служащих</t>
  </si>
  <si>
    <t>119004003С</t>
  </si>
  <si>
    <t>МП «Комплексное развитие территории муниципального образования сельское поселение «Медведево» Ржевского района Тверской области на 2019-2023 годы»</t>
  </si>
  <si>
    <t>Монтаж уличного освещения по существующим опорам за счет местного бюджета</t>
  </si>
  <si>
    <t>Монтаж уличного освещения по существующим опорам за счет областного бюджета</t>
  </si>
  <si>
    <t>Монтаж уличного освещения по существующим опорам за счет средств депутатов Законодательного Собрания Тверской области</t>
  </si>
  <si>
    <t>11501S9004</t>
  </si>
  <si>
    <t>"Об утверждении отчета об исполнении</t>
  </si>
  <si>
    <t>сельское поселение "Медведево" Ржевского</t>
  </si>
  <si>
    <t>района Тверской области за 2021 год"</t>
  </si>
  <si>
    <t>Утверждено на год</t>
  </si>
  <si>
    <t>Исполнено за год</t>
  </si>
  <si>
    <t>% исполнения</t>
  </si>
  <si>
    <t xml:space="preserve">Распределение бюджетных ассигнований бюджета муниципального образования сельское поселение «Медведево» Ржевского района Тверской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2021 год </t>
  </si>
  <si>
    <t>Приложение 6</t>
  </si>
  <si>
    <t>муниципального образования</t>
  </si>
  <si>
    <t>Ржевского района Тверской области</t>
  </si>
  <si>
    <t>бюджета муниципального образования</t>
  </si>
  <si>
    <t>-</t>
  </si>
  <si>
    <t>от 26 апреля 2022 года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</si>
</sst>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5"/>
  <sheetViews>
    <sheetView tabSelected="1" topLeftCell="A2" zoomScale="85" zoomScaleNormal="85" workbookViewId="0">
      <selection activeCell="E8" sqref="E8:G8"/>
    </sheetView>
  </sheetViews>
  <sheetFormatPr defaultRowHeight="15" x14ac:dyDescent="0.3"/>
  <cols>
    <col min="1" max="1" width="9.33203125" style="8" bestFit="1" customWidth="1"/>
    <col min="2" max="2" width="16.44140625" style="8" customWidth="1"/>
    <col min="3" max="3" width="9.33203125" style="5" bestFit="1" customWidth="1"/>
    <col min="4" max="4" width="30.88671875" customWidth="1"/>
    <col min="5" max="5" width="16.109375" style="17" customWidth="1"/>
    <col min="6" max="6" width="16.5546875" style="18" customWidth="1"/>
    <col min="7" max="7" width="15.6640625" style="18" customWidth="1"/>
  </cols>
  <sheetData>
    <row r="1" spans="1:7" ht="141" hidden="1" customHeight="1" x14ac:dyDescent="0.3">
      <c r="A1" s="35"/>
      <c r="B1" s="36"/>
      <c r="C1" s="36"/>
      <c r="D1" s="36"/>
      <c r="E1" s="36"/>
      <c r="F1" s="36"/>
      <c r="G1" s="36"/>
    </row>
    <row r="3" spans="1:7" ht="15.6" x14ac:dyDescent="0.3">
      <c r="G3" s="20" t="s">
        <v>125</v>
      </c>
    </row>
    <row r="4" spans="1:7" x14ac:dyDescent="0.3">
      <c r="G4" s="21" t="s">
        <v>0</v>
      </c>
    </row>
    <row r="5" spans="1:7" x14ac:dyDescent="0.3">
      <c r="F5" s="25"/>
      <c r="G5" s="21" t="s">
        <v>126</v>
      </c>
    </row>
    <row r="6" spans="1:7" x14ac:dyDescent="0.3">
      <c r="G6" s="21" t="s">
        <v>1</v>
      </c>
    </row>
    <row r="7" spans="1:7" x14ac:dyDescent="0.3">
      <c r="F7" s="25"/>
      <c r="G7" s="21" t="s">
        <v>127</v>
      </c>
    </row>
    <row r="8" spans="1:7" x14ac:dyDescent="0.3">
      <c r="E8" s="37" t="s">
        <v>130</v>
      </c>
      <c r="F8" s="38"/>
      <c r="G8" s="38"/>
    </row>
    <row r="9" spans="1:7" ht="15.6" x14ac:dyDescent="0.3">
      <c r="D9" s="39" t="s">
        <v>118</v>
      </c>
      <c r="E9" s="39"/>
      <c r="F9" s="39"/>
      <c r="G9" s="39"/>
    </row>
    <row r="10" spans="1:7" ht="15.6" x14ac:dyDescent="0.3">
      <c r="D10" s="39" t="s">
        <v>128</v>
      </c>
      <c r="E10" s="40"/>
      <c r="F10" s="40"/>
      <c r="G10" s="40"/>
    </row>
    <row r="11" spans="1:7" ht="15.6" x14ac:dyDescent="0.3">
      <c r="D11" s="39" t="s">
        <v>119</v>
      </c>
      <c r="E11" s="39"/>
      <c r="F11" s="39"/>
      <c r="G11" s="39"/>
    </row>
    <row r="12" spans="1:7" ht="15.6" x14ac:dyDescent="0.3">
      <c r="D12" s="39" t="s">
        <v>120</v>
      </c>
      <c r="E12" s="41"/>
      <c r="F12" s="41"/>
      <c r="G12" s="41"/>
    </row>
    <row r="13" spans="1:7" ht="18" x14ac:dyDescent="0.3">
      <c r="A13" s="9"/>
    </row>
    <row r="14" spans="1:7" ht="90" customHeight="1" x14ac:dyDescent="0.3">
      <c r="A14" s="30" t="s">
        <v>124</v>
      </c>
      <c r="B14" s="31"/>
      <c r="C14" s="31"/>
      <c r="D14" s="31"/>
      <c r="E14" s="31"/>
      <c r="F14" s="31"/>
      <c r="G14" s="31"/>
    </row>
    <row r="15" spans="1:7" x14ac:dyDescent="0.3">
      <c r="A15" s="10"/>
    </row>
    <row r="16" spans="1:7" ht="14.4" x14ac:dyDescent="0.3">
      <c r="A16" s="42" t="s">
        <v>2</v>
      </c>
      <c r="B16" s="42" t="s">
        <v>3</v>
      </c>
      <c r="C16" s="42" t="s">
        <v>4</v>
      </c>
      <c r="D16" s="44" t="s">
        <v>5</v>
      </c>
      <c r="E16" s="32" t="s">
        <v>6</v>
      </c>
      <c r="F16" s="33"/>
      <c r="G16" s="34"/>
    </row>
    <row r="17" spans="1:7" ht="30" x14ac:dyDescent="0.3">
      <c r="A17" s="43"/>
      <c r="B17" s="43"/>
      <c r="C17" s="43"/>
      <c r="D17" s="45"/>
      <c r="E17" s="1" t="s">
        <v>121</v>
      </c>
      <c r="F17" s="1" t="s">
        <v>122</v>
      </c>
      <c r="G17" s="24" t="s">
        <v>123</v>
      </c>
    </row>
    <row r="18" spans="1:7" ht="15.6" x14ac:dyDescent="0.3">
      <c r="A18" s="6"/>
      <c r="B18" s="6"/>
      <c r="C18" s="6"/>
      <c r="D18" s="2" t="s">
        <v>7</v>
      </c>
      <c r="E18" s="26">
        <f>E19+E58+E70+E82+E98+E144+E160+E172</f>
        <v>9639202</v>
      </c>
      <c r="F18" s="26">
        <f>F19+F58+F70+F82+F98+F144+F160+F172</f>
        <v>8751570.6099999994</v>
      </c>
      <c r="G18" s="2">
        <v>90.8</v>
      </c>
    </row>
    <row r="19" spans="1:7" ht="31.2" x14ac:dyDescent="0.3">
      <c r="A19" s="7" t="s">
        <v>89</v>
      </c>
      <c r="B19" s="7"/>
      <c r="C19" s="7"/>
      <c r="D19" s="3" t="s">
        <v>8</v>
      </c>
      <c r="E19" s="26">
        <f>E20+E29+E51</f>
        <v>2456150</v>
      </c>
      <c r="F19" s="26">
        <f>F20+F29+F51</f>
        <v>2446635.11</v>
      </c>
      <c r="G19" s="2">
        <v>99.6</v>
      </c>
    </row>
    <row r="20" spans="1:7" ht="90" x14ac:dyDescent="0.3">
      <c r="A20" s="6" t="s">
        <v>90</v>
      </c>
      <c r="B20" s="6"/>
      <c r="C20" s="6"/>
      <c r="D20" s="4" t="s">
        <v>9</v>
      </c>
      <c r="E20" s="23">
        <f>E21</f>
        <v>761680.14</v>
      </c>
      <c r="F20" s="23">
        <v>761680.14</v>
      </c>
      <c r="G20" s="1">
        <v>100</v>
      </c>
    </row>
    <row r="21" spans="1:7" ht="122.25" customHeight="1" x14ac:dyDescent="0.3">
      <c r="A21" s="6" t="s">
        <v>90</v>
      </c>
      <c r="B21" s="6">
        <v>1100000000</v>
      </c>
      <c r="C21" s="6"/>
      <c r="D21" s="4" t="s">
        <v>113</v>
      </c>
      <c r="E21" s="23">
        <f>E22</f>
        <v>761680.14</v>
      </c>
      <c r="F21" s="23">
        <v>761680.14</v>
      </c>
      <c r="G21" s="1">
        <v>100</v>
      </c>
    </row>
    <row r="22" spans="1:7" ht="30" x14ac:dyDescent="0.3">
      <c r="A22" s="6" t="s">
        <v>90</v>
      </c>
      <c r="B22" s="6">
        <v>1190000000</v>
      </c>
      <c r="C22" s="6"/>
      <c r="D22" s="4" t="s">
        <v>10</v>
      </c>
      <c r="E22" s="23">
        <f>E23</f>
        <v>761680.14</v>
      </c>
      <c r="F22" s="23">
        <v>761680.14</v>
      </c>
      <c r="G22" s="1">
        <v>100</v>
      </c>
    </row>
    <row r="23" spans="1:7" ht="30" x14ac:dyDescent="0.3">
      <c r="A23" s="6" t="s">
        <v>90</v>
      </c>
      <c r="B23" s="6" t="s">
        <v>11</v>
      </c>
      <c r="C23" s="6"/>
      <c r="D23" s="4" t="s">
        <v>12</v>
      </c>
      <c r="E23" s="23">
        <f>E24</f>
        <v>761680.14</v>
      </c>
      <c r="F23" s="23">
        <v>761680.14</v>
      </c>
      <c r="G23" s="1">
        <v>100</v>
      </c>
    </row>
    <row r="24" spans="1:7" ht="150" x14ac:dyDescent="0.3">
      <c r="A24" s="6" t="s">
        <v>90</v>
      </c>
      <c r="B24" s="6" t="s">
        <v>11</v>
      </c>
      <c r="C24" s="6">
        <v>100</v>
      </c>
      <c r="D24" s="4" t="s">
        <v>13</v>
      </c>
      <c r="E24" s="23">
        <f>E25</f>
        <v>761680.14</v>
      </c>
      <c r="F24" s="23">
        <v>761680.14</v>
      </c>
      <c r="G24" s="1">
        <v>100</v>
      </c>
    </row>
    <row r="25" spans="1:7" ht="45" x14ac:dyDescent="0.3">
      <c r="A25" s="6" t="s">
        <v>90</v>
      </c>
      <c r="B25" s="6" t="s">
        <v>11</v>
      </c>
      <c r="C25" s="6">
        <v>120</v>
      </c>
      <c r="D25" s="4" t="s">
        <v>14</v>
      </c>
      <c r="E25" s="23">
        <f>E26+E27+E28</f>
        <v>761680.14</v>
      </c>
      <c r="F25" s="23">
        <v>761680.14</v>
      </c>
      <c r="G25" s="1">
        <v>100</v>
      </c>
    </row>
    <row r="26" spans="1:7" ht="45" x14ac:dyDescent="0.3">
      <c r="A26" s="6" t="s">
        <v>90</v>
      </c>
      <c r="B26" s="6" t="s">
        <v>11</v>
      </c>
      <c r="C26" s="6">
        <v>121</v>
      </c>
      <c r="D26" s="4" t="s">
        <v>15</v>
      </c>
      <c r="E26" s="23">
        <v>571396.97</v>
      </c>
      <c r="F26" s="23">
        <v>571396.97</v>
      </c>
      <c r="G26" s="1">
        <v>100</v>
      </c>
    </row>
    <row r="27" spans="1:7" ht="75" x14ac:dyDescent="0.3">
      <c r="A27" s="6" t="s">
        <v>90</v>
      </c>
      <c r="B27" s="6" t="s">
        <v>11</v>
      </c>
      <c r="C27" s="6">
        <v>122</v>
      </c>
      <c r="D27" s="4" t="s">
        <v>16</v>
      </c>
      <c r="E27" s="23">
        <v>15228</v>
      </c>
      <c r="F27" s="23">
        <v>15228</v>
      </c>
      <c r="G27" s="1">
        <v>100</v>
      </c>
    </row>
    <row r="28" spans="1:7" ht="105" x14ac:dyDescent="0.3">
      <c r="A28" s="6" t="s">
        <v>90</v>
      </c>
      <c r="B28" s="6" t="s">
        <v>11</v>
      </c>
      <c r="C28" s="6">
        <v>129</v>
      </c>
      <c r="D28" s="4" t="s">
        <v>17</v>
      </c>
      <c r="E28" s="23">
        <v>175055.17</v>
      </c>
      <c r="F28" s="23">
        <v>175055.17</v>
      </c>
      <c r="G28" s="1">
        <v>100</v>
      </c>
    </row>
    <row r="29" spans="1:7" ht="120" x14ac:dyDescent="0.3">
      <c r="A29" s="6" t="s">
        <v>91</v>
      </c>
      <c r="B29" s="6"/>
      <c r="C29" s="6"/>
      <c r="D29" s="4" t="s">
        <v>18</v>
      </c>
      <c r="E29" s="23">
        <f>E30</f>
        <v>1694319.8599999999</v>
      </c>
      <c r="F29" s="23">
        <v>1684804.97</v>
      </c>
      <c r="G29" s="1">
        <v>99.4</v>
      </c>
    </row>
    <row r="30" spans="1:7" ht="90" x14ac:dyDescent="0.3">
      <c r="A30" s="6" t="s">
        <v>91</v>
      </c>
      <c r="B30" s="6">
        <v>1100000000</v>
      </c>
      <c r="C30" s="6"/>
      <c r="D30" s="4" t="s">
        <v>113</v>
      </c>
      <c r="E30" s="23">
        <f>E31</f>
        <v>1694319.8599999999</v>
      </c>
      <c r="F30" s="23">
        <v>1684804.97</v>
      </c>
      <c r="G30" s="1">
        <v>99.4</v>
      </c>
    </row>
    <row r="31" spans="1:7" ht="30" x14ac:dyDescent="0.3">
      <c r="A31" s="6" t="s">
        <v>91</v>
      </c>
      <c r="B31" s="6">
        <v>1190000000</v>
      </c>
      <c r="C31" s="6"/>
      <c r="D31" s="4" t="s">
        <v>10</v>
      </c>
      <c r="E31" s="23">
        <f>E32+E45</f>
        <v>1694319.8599999999</v>
      </c>
      <c r="F31" s="23">
        <v>1684804.97</v>
      </c>
      <c r="G31" s="1">
        <v>99.4</v>
      </c>
    </row>
    <row r="32" spans="1:7" ht="45" x14ac:dyDescent="0.3">
      <c r="A32" s="6" t="s">
        <v>91</v>
      </c>
      <c r="B32" s="6" t="s">
        <v>19</v>
      </c>
      <c r="C32" s="6"/>
      <c r="D32" s="4" t="s">
        <v>20</v>
      </c>
      <c r="E32" s="23">
        <f>E33+E37+E41</f>
        <v>719095.38</v>
      </c>
      <c r="F32" s="23">
        <v>709580.49</v>
      </c>
      <c r="G32" s="1">
        <v>98.7</v>
      </c>
    </row>
    <row r="33" spans="1:7" ht="150" x14ac:dyDescent="0.3">
      <c r="A33" s="6" t="s">
        <v>91</v>
      </c>
      <c r="B33" s="6" t="s">
        <v>19</v>
      </c>
      <c r="C33" s="6">
        <v>100</v>
      </c>
      <c r="D33" s="4" t="s">
        <v>13</v>
      </c>
      <c r="E33" s="23">
        <f>E34</f>
        <v>447982.47</v>
      </c>
      <c r="F33" s="23">
        <f t="shared" ref="F33" si="0">F34</f>
        <v>447982.45999999996</v>
      </c>
      <c r="G33" s="1">
        <v>100</v>
      </c>
    </row>
    <row r="34" spans="1:7" ht="45" x14ac:dyDescent="0.3">
      <c r="A34" s="6" t="s">
        <v>91</v>
      </c>
      <c r="B34" s="6" t="s">
        <v>19</v>
      </c>
      <c r="C34" s="6">
        <v>120</v>
      </c>
      <c r="D34" s="4" t="s">
        <v>14</v>
      </c>
      <c r="E34" s="23">
        <f>E35+E36</f>
        <v>447982.47</v>
      </c>
      <c r="F34" s="23">
        <f>F35+F36</f>
        <v>447982.45999999996</v>
      </c>
      <c r="G34" s="1">
        <v>100</v>
      </c>
    </row>
    <row r="35" spans="1:7" ht="45" x14ac:dyDescent="0.3">
      <c r="A35" s="6" t="s">
        <v>91</v>
      </c>
      <c r="B35" s="6" t="s">
        <v>19</v>
      </c>
      <c r="C35" s="6">
        <v>121</v>
      </c>
      <c r="D35" s="4" t="s">
        <v>15</v>
      </c>
      <c r="E35" s="23">
        <v>350281.92</v>
      </c>
      <c r="F35" s="23">
        <v>350281.92</v>
      </c>
      <c r="G35" s="1">
        <v>100</v>
      </c>
    </row>
    <row r="36" spans="1:7" ht="105" x14ac:dyDescent="0.3">
      <c r="A36" s="6" t="s">
        <v>91</v>
      </c>
      <c r="B36" s="6" t="s">
        <v>19</v>
      </c>
      <c r="C36" s="6">
        <v>129</v>
      </c>
      <c r="D36" s="4" t="s">
        <v>17</v>
      </c>
      <c r="E36" s="23">
        <v>97700.55</v>
      </c>
      <c r="F36" s="23">
        <v>97700.54</v>
      </c>
      <c r="G36" s="1">
        <v>100</v>
      </c>
    </row>
    <row r="37" spans="1:7" ht="60" x14ac:dyDescent="0.3">
      <c r="A37" s="6" t="s">
        <v>91</v>
      </c>
      <c r="B37" s="6" t="s">
        <v>19</v>
      </c>
      <c r="C37" s="6">
        <v>200</v>
      </c>
      <c r="D37" s="4" t="s">
        <v>21</v>
      </c>
      <c r="E37" s="23">
        <f>E38</f>
        <v>264600.01</v>
      </c>
      <c r="F37" s="23">
        <v>255085.13</v>
      </c>
      <c r="G37" s="1">
        <v>97.8</v>
      </c>
    </row>
    <row r="38" spans="1:7" ht="75" x14ac:dyDescent="0.3">
      <c r="A38" s="6" t="s">
        <v>91</v>
      </c>
      <c r="B38" s="6" t="s">
        <v>19</v>
      </c>
      <c r="C38" s="6">
        <v>240</v>
      </c>
      <c r="D38" s="4" t="s">
        <v>22</v>
      </c>
      <c r="E38" s="23">
        <f>SUM(E39:E40)</f>
        <v>264600.01</v>
      </c>
      <c r="F38" s="23">
        <v>255085.13</v>
      </c>
      <c r="G38" s="1">
        <v>97.8</v>
      </c>
    </row>
    <row r="39" spans="1:7" ht="30" x14ac:dyDescent="0.3">
      <c r="A39" s="6" t="s">
        <v>91</v>
      </c>
      <c r="B39" s="6" t="s">
        <v>19</v>
      </c>
      <c r="C39" s="6">
        <v>244</v>
      </c>
      <c r="D39" s="4" t="s">
        <v>23</v>
      </c>
      <c r="E39" s="23">
        <v>260914</v>
      </c>
      <c r="F39" s="23">
        <v>255085.13</v>
      </c>
      <c r="G39" s="1">
        <v>97.8</v>
      </c>
    </row>
    <row r="40" spans="1:7" ht="30" x14ac:dyDescent="0.3">
      <c r="A40" s="6" t="s">
        <v>91</v>
      </c>
      <c r="B40" s="6" t="s">
        <v>19</v>
      </c>
      <c r="C40" s="6" t="s">
        <v>108</v>
      </c>
      <c r="D40" s="4" t="s">
        <v>109</v>
      </c>
      <c r="E40" s="23">
        <v>3686.01</v>
      </c>
      <c r="F40" s="23">
        <v>0</v>
      </c>
      <c r="G40" s="1">
        <v>0</v>
      </c>
    </row>
    <row r="41" spans="1:7" ht="30" x14ac:dyDescent="0.3">
      <c r="A41" s="6" t="s">
        <v>91</v>
      </c>
      <c r="B41" s="6" t="s">
        <v>19</v>
      </c>
      <c r="C41" s="6">
        <v>800</v>
      </c>
      <c r="D41" s="4" t="s">
        <v>24</v>
      </c>
      <c r="E41" s="23">
        <f>E43+E44</f>
        <v>6512.9</v>
      </c>
      <c r="F41" s="23">
        <v>6512.9</v>
      </c>
      <c r="G41" s="1">
        <v>100</v>
      </c>
    </row>
    <row r="42" spans="1:7" ht="30" x14ac:dyDescent="0.3">
      <c r="A42" s="6" t="s">
        <v>91</v>
      </c>
      <c r="B42" s="6" t="s">
        <v>19</v>
      </c>
      <c r="C42" s="6">
        <v>850</v>
      </c>
      <c r="D42" s="4" t="s">
        <v>25</v>
      </c>
      <c r="E42" s="23">
        <v>6512.9</v>
      </c>
      <c r="F42" s="23">
        <v>6512.9</v>
      </c>
      <c r="G42" s="1">
        <v>100</v>
      </c>
    </row>
    <row r="43" spans="1:7" ht="30" x14ac:dyDescent="0.3">
      <c r="A43" s="6" t="s">
        <v>91</v>
      </c>
      <c r="B43" s="6" t="s">
        <v>19</v>
      </c>
      <c r="C43" s="6">
        <v>852</v>
      </c>
      <c r="D43" s="4" t="s">
        <v>26</v>
      </c>
      <c r="E43" s="23">
        <v>0</v>
      </c>
      <c r="F43" s="23">
        <v>0</v>
      </c>
      <c r="G43" s="1">
        <v>0</v>
      </c>
    </row>
    <row r="44" spans="1:7" x14ac:dyDescent="0.3">
      <c r="A44" s="6" t="s">
        <v>91</v>
      </c>
      <c r="B44" s="6" t="s">
        <v>19</v>
      </c>
      <c r="C44" s="6">
        <v>853</v>
      </c>
      <c r="D44" s="4" t="s">
        <v>27</v>
      </c>
      <c r="E44" s="23">
        <v>6512.9</v>
      </c>
      <c r="F44" s="23">
        <v>6512.9</v>
      </c>
      <c r="G44" s="1">
        <v>100</v>
      </c>
    </row>
    <row r="45" spans="1:7" ht="30" x14ac:dyDescent="0.3">
      <c r="A45" s="6" t="s">
        <v>91</v>
      </c>
      <c r="B45" s="6" t="s">
        <v>112</v>
      </c>
      <c r="C45" s="6"/>
      <c r="D45" s="4" t="s">
        <v>111</v>
      </c>
      <c r="E45" s="27">
        <f>E46</f>
        <v>975224.48</v>
      </c>
      <c r="F45" s="23">
        <f t="shared" ref="F45" si="1">F46</f>
        <v>975224.48</v>
      </c>
      <c r="G45" s="1">
        <v>100</v>
      </c>
    </row>
    <row r="46" spans="1:7" ht="150" x14ac:dyDescent="0.3">
      <c r="A46" s="6" t="s">
        <v>91</v>
      </c>
      <c r="B46" s="6" t="s">
        <v>112</v>
      </c>
      <c r="C46" s="6">
        <v>100</v>
      </c>
      <c r="D46" s="4" t="s">
        <v>13</v>
      </c>
      <c r="E46" s="23">
        <f>E47</f>
        <v>975224.48</v>
      </c>
      <c r="F46" s="23">
        <v>975224.48</v>
      </c>
      <c r="G46" s="1">
        <v>100</v>
      </c>
    </row>
    <row r="47" spans="1:7" ht="45" x14ac:dyDescent="0.3">
      <c r="A47" s="6" t="s">
        <v>91</v>
      </c>
      <c r="B47" s="6" t="s">
        <v>112</v>
      </c>
      <c r="C47" s="6">
        <v>120</v>
      </c>
      <c r="D47" s="4" t="s">
        <v>14</v>
      </c>
      <c r="E47" s="23">
        <f>E48+E49+E50</f>
        <v>975224.48</v>
      </c>
      <c r="F47" s="23">
        <v>975224.48</v>
      </c>
      <c r="G47" s="1">
        <v>100</v>
      </c>
    </row>
    <row r="48" spans="1:7" ht="45" x14ac:dyDescent="0.3">
      <c r="A48" s="6" t="s">
        <v>91</v>
      </c>
      <c r="B48" s="6" t="s">
        <v>112</v>
      </c>
      <c r="C48" s="6">
        <v>121</v>
      </c>
      <c r="D48" s="4" t="s">
        <v>15</v>
      </c>
      <c r="E48" s="23">
        <v>736570.64</v>
      </c>
      <c r="F48" s="23">
        <v>736570.64</v>
      </c>
      <c r="G48" s="1">
        <v>100</v>
      </c>
    </row>
    <row r="49" spans="1:7" ht="75" x14ac:dyDescent="0.3">
      <c r="A49" s="6" t="s">
        <v>91</v>
      </c>
      <c r="B49" s="6" t="s">
        <v>112</v>
      </c>
      <c r="C49" s="6">
        <v>122</v>
      </c>
      <c r="D49" s="4" t="s">
        <v>16</v>
      </c>
      <c r="E49" s="23">
        <v>17449</v>
      </c>
      <c r="F49" s="23">
        <v>17449</v>
      </c>
      <c r="G49" s="1">
        <v>100</v>
      </c>
    </row>
    <row r="50" spans="1:7" ht="105" x14ac:dyDescent="0.3">
      <c r="A50" s="6" t="s">
        <v>91</v>
      </c>
      <c r="B50" s="6" t="s">
        <v>112</v>
      </c>
      <c r="C50" s="6">
        <v>129</v>
      </c>
      <c r="D50" s="4" t="s">
        <v>17</v>
      </c>
      <c r="E50" s="23">
        <v>221204.84</v>
      </c>
      <c r="F50" s="23">
        <v>221204.84</v>
      </c>
      <c r="G50" s="1">
        <v>100</v>
      </c>
    </row>
    <row r="51" spans="1:7" ht="45" x14ac:dyDescent="0.3">
      <c r="A51" s="6" t="s">
        <v>92</v>
      </c>
      <c r="B51" s="6"/>
      <c r="C51" s="6"/>
      <c r="D51" s="4" t="s">
        <v>28</v>
      </c>
      <c r="E51" s="23">
        <f>E52</f>
        <v>150</v>
      </c>
      <c r="F51" s="23">
        <f t="shared" ref="F51" si="2">F52</f>
        <v>150</v>
      </c>
      <c r="G51" s="1">
        <v>100</v>
      </c>
    </row>
    <row r="52" spans="1:7" ht="90" x14ac:dyDescent="0.3">
      <c r="A52" s="6" t="s">
        <v>92</v>
      </c>
      <c r="B52" s="6">
        <v>1100000000</v>
      </c>
      <c r="C52" s="6"/>
      <c r="D52" s="4" t="s">
        <v>113</v>
      </c>
      <c r="E52" s="23">
        <f>E53</f>
        <v>150</v>
      </c>
      <c r="F52" s="23">
        <f t="shared" ref="F52" si="3">F53</f>
        <v>150</v>
      </c>
      <c r="G52" s="1">
        <v>100</v>
      </c>
    </row>
    <row r="53" spans="1:7" ht="60" x14ac:dyDescent="0.3">
      <c r="A53" s="6" t="s">
        <v>92</v>
      </c>
      <c r="B53" s="6">
        <v>1170000000</v>
      </c>
      <c r="C53" s="6"/>
      <c r="D53" s="4" t="s">
        <v>29</v>
      </c>
      <c r="E53" s="23">
        <f>E54</f>
        <v>150</v>
      </c>
      <c r="F53" s="23">
        <f t="shared" ref="F53" si="4">F54</f>
        <v>150</v>
      </c>
      <c r="G53" s="1">
        <v>100</v>
      </c>
    </row>
    <row r="54" spans="1:7" ht="180" x14ac:dyDescent="0.3">
      <c r="A54" s="6" t="s">
        <v>92</v>
      </c>
      <c r="B54" s="6">
        <v>1170110540</v>
      </c>
      <c r="C54" s="6"/>
      <c r="D54" s="4" t="s">
        <v>30</v>
      </c>
      <c r="E54" s="23">
        <v>150</v>
      </c>
      <c r="F54" s="23">
        <v>150</v>
      </c>
      <c r="G54" s="1">
        <v>100</v>
      </c>
    </row>
    <row r="55" spans="1:7" ht="60" x14ac:dyDescent="0.3">
      <c r="A55" s="6" t="s">
        <v>92</v>
      </c>
      <c r="B55" s="6">
        <v>1170110540</v>
      </c>
      <c r="C55" s="6">
        <v>200</v>
      </c>
      <c r="D55" s="4" t="s">
        <v>21</v>
      </c>
      <c r="E55" s="23">
        <v>150</v>
      </c>
      <c r="F55" s="23">
        <v>150</v>
      </c>
      <c r="G55" s="1">
        <v>100</v>
      </c>
    </row>
    <row r="56" spans="1:7" ht="75" x14ac:dyDescent="0.3">
      <c r="A56" s="6" t="s">
        <v>92</v>
      </c>
      <c r="B56" s="6">
        <v>1170110540</v>
      </c>
      <c r="C56" s="6">
        <v>240</v>
      </c>
      <c r="D56" s="4" t="s">
        <v>22</v>
      </c>
      <c r="E56" s="23">
        <v>150</v>
      </c>
      <c r="F56" s="23">
        <v>150</v>
      </c>
      <c r="G56" s="1">
        <v>100</v>
      </c>
    </row>
    <row r="57" spans="1:7" ht="30" x14ac:dyDescent="0.3">
      <c r="A57" s="6" t="s">
        <v>92</v>
      </c>
      <c r="B57" s="6">
        <v>1170110540</v>
      </c>
      <c r="C57" s="6">
        <v>244</v>
      </c>
      <c r="D57" s="4" t="s">
        <v>23</v>
      </c>
      <c r="E57" s="23">
        <v>150</v>
      </c>
      <c r="F57" s="23">
        <v>150</v>
      </c>
      <c r="G57" s="1">
        <v>100</v>
      </c>
    </row>
    <row r="58" spans="1:7" ht="15.6" x14ac:dyDescent="0.3">
      <c r="A58" s="7" t="s">
        <v>93</v>
      </c>
      <c r="B58" s="7"/>
      <c r="C58" s="7"/>
      <c r="D58" s="3" t="s">
        <v>31</v>
      </c>
      <c r="E58" s="26">
        <f>E59</f>
        <v>91500</v>
      </c>
      <c r="F58" s="26">
        <f t="shared" ref="F58:F61" si="5">F59</f>
        <v>91500</v>
      </c>
      <c r="G58" s="2">
        <v>100</v>
      </c>
    </row>
    <row r="59" spans="1:7" ht="30" x14ac:dyDescent="0.3">
      <c r="A59" s="6" t="s">
        <v>94</v>
      </c>
      <c r="B59" s="6"/>
      <c r="C59" s="6"/>
      <c r="D59" s="4" t="s">
        <v>32</v>
      </c>
      <c r="E59" s="23">
        <f>E60</f>
        <v>91500</v>
      </c>
      <c r="F59" s="23">
        <f t="shared" si="5"/>
        <v>91500</v>
      </c>
      <c r="G59" s="1">
        <v>100</v>
      </c>
    </row>
    <row r="60" spans="1:7" ht="90" x14ac:dyDescent="0.3">
      <c r="A60" s="6" t="s">
        <v>94</v>
      </c>
      <c r="B60" s="6">
        <v>1100000000</v>
      </c>
      <c r="C60" s="6"/>
      <c r="D60" s="4" t="s">
        <v>113</v>
      </c>
      <c r="E60" s="23">
        <f>E61</f>
        <v>91500</v>
      </c>
      <c r="F60" s="23">
        <f t="shared" si="5"/>
        <v>91500</v>
      </c>
      <c r="G60" s="16">
        <v>100</v>
      </c>
    </row>
    <row r="61" spans="1:7" ht="60" x14ac:dyDescent="0.3">
      <c r="A61" s="6" t="s">
        <v>94</v>
      </c>
      <c r="B61" s="6">
        <v>1170000000</v>
      </c>
      <c r="C61" s="6"/>
      <c r="D61" s="4" t="s">
        <v>29</v>
      </c>
      <c r="E61" s="23">
        <f>E62</f>
        <v>91500</v>
      </c>
      <c r="F61" s="23">
        <f t="shared" si="5"/>
        <v>91500</v>
      </c>
      <c r="G61" s="16">
        <v>100</v>
      </c>
    </row>
    <row r="62" spans="1:7" ht="75" x14ac:dyDescent="0.3">
      <c r="A62" s="6" t="s">
        <v>94</v>
      </c>
      <c r="B62" s="6">
        <v>1170151180</v>
      </c>
      <c r="C62" s="6"/>
      <c r="D62" s="4" t="s">
        <v>33</v>
      </c>
      <c r="E62" s="23">
        <f>E63+E67</f>
        <v>91500</v>
      </c>
      <c r="F62" s="23">
        <v>91500</v>
      </c>
      <c r="G62" s="16">
        <v>100</v>
      </c>
    </row>
    <row r="63" spans="1:7" ht="150" x14ac:dyDescent="0.3">
      <c r="A63" s="6" t="s">
        <v>94</v>
      </c>
      <c r="B63" s="6">
        <v>1170151180</v>
      </c>
      <c r="C63" s="6">
        <v>100</v>
      </c>
      <c r="D63" s="4" t="s">
        <v>13</v>
      </c>
      <c r="E63" s="23">
        <f>E64</f>
        <v>79944.94</v>
      </c>
      <c r="F63" s="23">
        <v>79944.94</v>
      </c>
      <c r="G63" s="16">
        <v>100</v>
      </c>
    </row>
    <row r="64" spans="1:7" ht="45" x14ac:dyDescent="0.3">
      <c r="A64" s="6" t="s">
        <v>94</v>
      </c>
      <c r="B64" s="6">
        <v>1170151180</v>
      </c>
      <c r="C64" s="6">
        <v>120</v>
      </c>
      <c r="D64" s="4" t="s">
        <v>14</v>
      </c>
      <c r="E64" s="23">
        <f>SUM(E65:E66)</f>
        <v>79944.94</v>
      </c>
      <c r="F64" s="23">
        <f t="shared" ref="F64" si="6">F65+F66</f>
        <v>79944.94</v>
      </c>
      <c r="G64" s="16">
        <v>100</v>
      </c>
    </row>
    <row r="65" spans="1:7" ht="45" x14ac:dyDescent="0.3">
      <c r="A65" s="6" t="s">
        <v>94</v>
      </c>
      <c r="B65" s="6">
        <v>1170151180</v>
      </c>
      <c r="C65" s="6">
        <v>121</v>
      </c>
      <c r="D65" s="4" t="s">
        <v>34</v>
      </c>
      <c r="E65" s="23">
        <v>61401.66</v>
      </c>
      <c r="F65" s="28">
        <v>61401.66</v>
      </c>
      <c r="G65" s="16">
        <v>100</v>
      </c>
    </row>
    <row r="66" spans="1:7" ht="105" x14ac:dyDescent="0.3">
      <c r="A66" s="6" t="s">
        <v>94</v>
      </c>
      <c r="B66" s="6">
        <v>1170151180</v>
      </c>
      <c r="C66" s="6">
        <v>129</v>
      </c>
      <c r="D66" s="4" t="s">
        <v>17</v>
      </c>
      <c r="E66" s="23">
        <v>18543.28</v>
      </c>
      <c r="F66" s="28">
        <v>18543.28</v>
      </c>
      <c r="G66" s="16">
        <v>100</v>
      </c>
    </row>
    <row r="67" spans="1:7" ht="60" x14ac:dyDescent="0.3">
      <c r="A67" s="6" t="s">
        <v>94</v>
      </c>
      <c r="B67" s="6">
        <v>1170151180</v>
      </c>
      <c r="C67" s="6">
        <v>200</v>
      </c>
      <c r="D67" s="4" t="s">
        <v>21</v>
      </c>
      <c r="E67" s="23">
        <f>E68</f>
        <v>11555.06</v>
      </c>
      <c r="F67" s="28">
        <v>11555.06</v>
      </c>
      <c r="G67" s="16">
        <v>100</v>
      </c>
    </row>
    <row r="68" spans="1:7" ht="75" x14ac:dyDescent="0.3">
      <c r="A68" s="6" t="s">
        <v>94</v>
      </c>
      <c r="B68" s="6">
        <v>1170151180</v>
      </c>
      <c r="C68" s="6">
        <v>240</v>
      </c>
      <c r="D68" s="4" t="s">
        <v>22</v>
      </c>
      <c r="E68" s="23">
        <f>E69</f>
        <v>11555.06</v>
      </c>
      <c r="F68" s="28">
        <v>11555.06</v>
      </c>
      <c r="G68" s="16">
        <v>100</v>
      </c>
    </row>
    <row r="69" spans="1:7" ht="30" x14ac:dyDescent="0.3">
      <c r="A69" s="6" t="s">
        <v>94</v>
      </c>
      <c r="B69" s="6">
        <v>1170151180</v>
      </c>
      <c r="C69" s="6">
        <v>244</v>
      </c>
      <c r="D69" s="4" t="s">
        <v>23</v>
      </c>
      <c r="E69" s="23">
        <v>11555.06</v>
      </c>
      <c r="F69" s="28">
        <v>11555.06</v>
      </c>
      <c r="G69" s="16">
        <v>100</v>
      </c>
    </row>
    <row r="70" spans="1:7" ht="62.4" x14ac:dyDescent="0.3">
      <c r="A70" s="7" t="s">
        <v>95</v>
      </c>
      <c r="B70" s="7"/>
      <c r="C70" s="7"/>
      <c r="D70" s="3" t="s">
        <v>35</v>
      </c>
      <c r="E70" s="26">
        <f>E71</f>
        <v>10000</v>
      </c>
      <c r="F70" s="26">
        <v>0</v>
      </c>
      <c r="G70" s="1" t="s">
        <v>129</v>
      </c>
    </row>
    <row r="71" spans="1:7" ht="82.5" customHeight="1" x14ac:dyDescent="0.3">
      <c r="A71" s="6" t="s">
        <v>96</v>
      </c>
      <c r="B71" s="6"/>
      <c r="C71" s="6"/>
      <c r="D71" s="4" t="s">
        <v>105</v>
      </c>
      <c r="E71" s="23">
        <f>E72</f>
        <v>10000</v>
      </c>
      <c r="F71" s="23">
        <v>0</v>
      </c>
      <c r="G71" s="1" t="s">
        <v>129</v>
      </c>
    </row>
    <row r="72" spans="1:7" ht="117.75" customHeight="1" x14ac:dyDescent="0.3">
      <c r="A72" s="6" t="s">
        <v>96</v>
      </c>
      <c r="B72" s="6">
        <v>1100000000</v>
      </c>
      <c r="C72" s="6"/>
      <c r="D72" s="4" t="s">
        <v>113</v>
      </c>
      <c r="E72" s="23">
        <f>E73</f>
        <v>10000</v>
      </c>
      <c r="F72" s="23">
        <v>0</v>
      </c>
      <c r="G72" s="1" t="s">
        <v>129</v>
      </c>
    </row>
    <row r="73" spans="1:7" ht="60" x14ac:dyDescent="0.3">
      <c r="A73" s="6" t="s">
        <v>96</v>
      </c>
      <c r="B73" s="6">
        <v>1110000000</v>
      </c>
      <c r="C73" s="6"/>
      <c r="D73" s="4" t="s">
        <v>36</v>
      </c>
      <c r="E73" s="23">
        <f>E74+E78</f>
        <v>10000</v>
      </c>
      <c r="F73" s="23">
        <v>0</v>
      </c>
      <c r="G73" s="1" t="s">
        <v>129</v>
      </c>
    </row>
    <row r="74" spans="1:7" ht="60" x14ac:dyDescent="0.3">
      <c r="A74" s="6" t="s">
        <v>96</v>
      </c>
      <c r="B74" s="6" t="s">
        <v>37</v>
      </c>
      <c r="C74" s="6"/>
      <c r="D74" s="4" t="s">
        <v>38</v>
      </c>
      <c r="E74" s="23">
        <v>5000</v>
      </c>
      <c r="F74" s="23">
        <v>0</v>
      </c>
      <c r="G74" s="1" t="s">
        <v>129</v>
      </c>
    </row>
    <row r="75" spans="1:7" ht="60" x14ac:dyDescent="0.3">
      <c r="A75" s="6" t="s">
        <v>96</v>
      </c>
      <c r="B75" s="6" t="s">
        <v>37</v>
      </c>
      <c r="C75" s="6">
        <v>200</v>
      </c>
      <c r="D75" s="4" t="s">
        <v>21</v>
      </c>
      <c r="E75" s="23">
        <v>5000</v>
      </c>
      <c r="F75" s="23">
        <v>0</v>
      </c>
      <c r="G75" s="1" t="s">
        <v>129</v>
      </c>
    </row>
    <row r="76" spans="1:7" ht="75" x14ac:dyDescent="0.3">
      <c r="A76" s="6" t="s">
        <v>96</v>
      </c>
      <c r="B76" s="6" t="s">
        <v>37</v>
      </c>
      <c r="C76" s="6">
        <v>240</v>
      </c>
      <c r="D76" s="4" t="s">
        <v>22</v>
      </c>
      <c r="E76" s="23">
        <v>5000</v>
      </c>
      <c r="F76" s="23">
        <v>0</v>
      </c>
      <c r="G76" s="1" t="s">
        <v>129</v>
      </c>
    </row>
    <row r="77" spans="1:7" ht="30" x14ac:dyDescent="0.3">
      <c r="A77" s="6" t="s">
        <v>96</v>
      </c>
      <c r="B77" s="6" t="s">
        <v>37</v>
      </c>
      <c r="C77" s="6">
        <v>244</v>
      </c>
      <c r="D77" s="4" t="s">
        <v>23</v>
      </c>
      <c r="E77" s="23">
        <v>5000</v>
      </c>
      <c r="F77" s="23">
        <v>0</v>
      </c>
      <c r="G77" s="1" t="s">
        <v>129</v>
      </c>
    </row>
    <row r="78" spans="1:7" x14ac:dyDescent="0.3">
      <c r="A78" s="6" t="s">
        <v>96</v>
      </c>
      <c r="B78" s="6" t="s">
        <v>39</v>
      </c>
      <c r="C78" s="6"/>
      <c r="D78" s="4" t="s">
        <v>40</v>
      </c>
      <c r="E78" s="23">
        <v>5000</v>
      </c>
      <c r="F78" s="23">
        <v>0</v>
      </c>
      <c r="G78" s="1" t="s">
        <v>129</v>
      </c>
    </row>
    <row r="79" spans="1:7" ht="60" x14ac:dyDescent="0.3">
      <c r="A79" s="6" t="s">
        <v>96</v>
      </c>
      <c r="B79" s="6" t="s">
        <v>39</v>
      </c>
      <c r="C79" s="6">
        <v>200</v>
      </c>
      <c r="D79" s="4" t="s">
        <v>21</v>
      </c>
      <c r="E79" s="23">
        <v>5000</v>
      </c>
      <c r="F79" s="23">
        <v>0</v>
      </c>
      <c r="G79" s="1" t="s">
        <v>129</v>
      </c>
    </row>
    <row r="80" spans="1:7" ht="75" x14ac:dyDescent="0.3">
      <c r="A80" s="6" t="s">
        <v>96</v>
      </c>
      <c r="B80" s="6" t="s">
        <v>39</v>
      </c>
      <c r="C80" s="6">
        <v>240</v>
      </c>
      <c r="D80" s="4" t="s">
        <v>22</v>
      </c>
      <c r="E80" s="23">
        <v>5000</v>
      </c>
      <c r="F80" s="23">
        <v>0</v>
      </c>
      <c r="G80" s="1" t="s">
        <v>129</v>
      </c>
    </row>
    <row r="81" spans="1:7" ht="30" x14ac:dyDescent="0.3">
      <c r="A81" s="6" t="s">
        <v>96</v>
      </c>
      <c r="B81" s="6" t="s">
        <v>39</v>
      </c>
      <c r="C81" s="6">
        <v>244</v>
      </c>
      <c r="D81" s="4" t="s">
        <v>23</v>
      </c>
      <c r="E81" s="23">
        <v>5000</v>
      </c>
      <c r="F81" s="23">
        <v>0</v>
      </c>
      <c r="G81" s="1" t="s">
        <v>129</v>
      </c>
    </row>
    <row r="82" spans="1:7" ht="15.6" x14ac:dyDescent="0.3">
      <c r="A82" s="7" t="s">
        <v>97</v>
      </c>
      <c r="B82" s="7"/>
      <c r="C82" s="7"/>
      <c r="D82" s="3" t="s">
        <v>41</v>
      </c>
      <c r="E82" s="26">
        <f>E83</f>
        <v>1197950</v>
      </c>
      <c r="F82" s="26">
        <f t="shared" ref="F82:F84" si="7">F83</f>
        <v>876765.95</v>
      </c>
      <c r="G82" s="2">
        <v>73.2</v>
      </c>
    </row>
    <row r="83" spans="1:7" ht="30" x14ac:dyDescent="0.3">
      <c r="A83" s="6" t="s">
        <v>98</v>
      </c>
      <c r="B83" s="6"/>
      <c r="C83" s="6"/>
      <c r="D83" s="4" t="s">
        <v>42</v>
      </c>
      <c r="E83" s="23">
        <f>E84</f>
        <v>1197950</v>
      </c>
      <c r="F83" s="23">
        <f t="shared" si="7"/>
        <v>876765.95</v>
      </c>
      <c r="G83" s="1">
        <v>73.2</v>
      </c>
    </row>
    <row r="84" spans="1:7" ht="90" x14ac:dyDescent="0.3">
      <c r="A84" s="6" t="s">
        <v>98</v>
      </c>
      <c r="B84" s="6">
        <v>1100000000</v>
      </c>
      <c r="C84" s="6"/>
      <c r="D84" s="4" t="s">
        <v>113</v>
      </c>
      <c r="E84" s="23">
        <f>E85</f>
        <v>1197950</v>
      </c>
      <c r="F84" s="23">
        <f t="shared" si="7"/>
        <v>876765.95</v>
      </c>
      <c r="G84" s="1">
        <v>73.2</v>
      </c>
    </row>
    <row r="85" spans="1:7" ht="75" x14ac:dyDescent="0.3">
      <c r="A85" s="6" t="s">
        <v>98</v>
      </c>
      <c r="B85" s="6">
        <v>1120000000</v>
      </c>
      <c r="C85" s="6"/>
      <c r="D85" s="4" t="s">
        <v>43</v>
      </c>
      <c r="E85" s="23">
        <f>E86+E90+E94</f>
        <v>1197950</v>
      </c>
      <c r="F85" s="23">
        <f>F86+F90+F94</f>
        <v>876765.95</v>
      </c>
      <c r="G85" s="1">
        <v>73.2</v>
      </c>
    </row>
    <row r="86" spans="1:7" ht="30" x14ac:dyDescent="0.3">
      <c r="A86" s="6" t="s">
        <v>98</v>
      </c>
      <c r="B86" s="6" t="s">
        <v>44</v>
      </c>
      <c r="C86" s="6"/>
      <c r="D86" s="4" t="s">
        <v>45</v>
      </c>
      <c r="E86" s="23">
        <f>E87</f>
        <v>328000</v>
      </c>
      <c r="F86" s="28">
        <v>328000</v>
      </c>
      <c r="G86" s="16">
        <v>100</v>
      </c>
    </row>
    <row r="87" spans="1:7" ht="60" x14ac:dyDescent="0.3">
      <c r="A87" s="6" t="s">
        <v>98</v>
      </c>
      <c r="B87" s="6" t="s">
        <v>44</v>
      </c>
      <c r="C87" s="6">
        <v>200</v>
      </c>
      <c r="D87" s="4" t="s">
        <v>21</v>
      </c>
      <c r="E87" s="23">
        <f>E88</f>
        <v>328000</v>
      </c>
      <c r="F87" s="28">
        <v>328000</v>
      </c>
      <c r="G87" s="16">
        <v>100</v>
      </c>
    </row>
    <row r="88" spans="1:7" ht="75" x14ac:dyDescent="0.3">
      <c r="A88" s="6" t="s">
        <v>98</v>
      </c>
      <c r="B88" s="6" t="s">
        <v>44</v>
      </c>
      <c r="C88" s="6">
        <v>240</v>
      </c>
      <c r="D88" s="4" t="s">
        <v>22</v>
      </c>
      <c r="E88" s="23">
        <f>E89</f>
        <v>328000</v>
      </c>
      <c r="F88" s="28">
        <v>328000</v>
      </c>
      <c r="G88" s="16">
        <v>100</v>
      </c>
    </row>
    <row r="89" spans="1:7" ht="30" x14ac:dyDescent="0.3">
      <c r="A89" s="6" t="s">
        <v>98</v>
      </c>
      <c r="B89" s="6" t="s">
        <v>44</v>
      </c>
      <c r="C89" s="6">
        <v>244</v>
      </c>
      <c r="D89" s="4" t="s">
        <v>23</v>
      </c>
      <c r="E89" s="23">
        <v>328000</v>
      </c>
      <c r="F89" s="28">
        <v>328000</v>
      </c>
      <c r="G89" s="16">
        <v>100</v>
      </c>
    </row>
    <row r="90" spans="1:7" ht="30" x14ac:dyDescent="0.3">
      <c r="A90" s="6" t="s">
        <v>98</v>
      </c>
      <c r="B90" s="6" t="s">
        <v>46</v>
      </c>
      <c r="C90" s="6"/>
      <c r="D90" s="4" t="s">
        <v>47</v>
      </c>
      <c r="E90" s="23">
        <f>E91</f>
        <v>169950</v>
      </c>
      <c r="F90" s="28">
        <v>81303.95</v>
      </c>
      <c r="G90" s="16">
        <v>47.8</v>
      </c>
    </row>
    <row r="91" spans="1:7" ht="60" x14ac:dyDescent="0.3">
      <c r="A91" s="6" t="s">
        <v>98</v>
      </c>
      <c r="B91" s="6" t="s">
        <v>46</v>
      </c>
      <c r="C91" s="6">
        <v>200</v>
      </c>
      <c r="D91" s="4" t="s">
        <v>21</v>
      </c>
      <c r="E91" s="23">
        <f>E92</f>
        <v>169950</v>
      </c>
      <c r="F91" s="28">
        <v>81303.95</v>
      </c>
      <c r="G91" s="16">
        <v>47.8</v>
      </c>
    </row>
    <row r="92" spans="1:7" ht="75" x14ac:dyDescent="0.3">
      <c r="A92" s="6" t="s">
        <v>98</v>
      </c>
      <c r="B92" s="6" t="s">
        <v>46</v>
      </c>
      <c r="C92" s="6">
        <v>240</v>
      </c>
      <c r="D92" s="4" t="s">
        <v>22</v>
      </c>
      <c r="E92" s="23">
        <f>E93</f>
        <v>169950</v>
      </c>
      <c r="F92" s="28">
        <v>81303.95</v>
      </c>
      <c r="G92" s="16">
        <v>47.8</v>
      </c>
    </row>
    <row r="93" spans="1:7" ht="30" x14ac:dyDescent="0.3">
      <c r="A93" s="6" t="s">
        <v>98</v>
      </c>
      <c r="B93" s="6" t="s">
        <v>46</v>
      </c>
      <c r="C93" s="6">
        <v>244</v>
      </c>
      <c r="D93" s="4" t="s">
        <v>23</v>
      </c>
      <c r="E93" s="23">
        <v>169950</v>
      </c>
      <c r="F93" s="28">
        <v>81303.95</v>
      </c>
      <c r="G93" s="16">
        <v>47.8</v>
      </c>
    </row>
    <row r="94" spans="1:7" ht="45" x14ac:dyDescent="0.3">
      <c r="A94" s="6" t="s">
        <v>98</v>
      </c>
      <c r="B94" s="6" t="s">
        <v>106</v>
      </c>
      <c r="C94" s="6"/>
      <c r="D94" s="4" t="s">
        <v>107</v>
      </c>
      <c r="E94" s="23">
        <v>700000</v>
      </c>
      <c r="F94" s="28">
        <v>467462</v>
      </c>
      <c r="G94" s="16">
        <v>66.8</v>
      </c>
    </row>
    <row r="95" spans="1:7" ht="60" x14ac:dyDescent="0.3">
      <c r="A95" s="6" t="s">
        <v>98</v>
      </c>
      <c r="B95" s="6" t="s">
        <v>106</v>
      </c>
      <c r="C95" s="6">
        <v>200</v>
      </c>
      <c r="D95" s="4" t="s">
        <v>21</v>
      </c>
      <c r="E95" s="23">
        <v>700000</v>
      </c>
      <c r="F95" s="28">
        <v>467462</v>
      </c>
      <c r="G95" s="16">
        <v>66.8</v>
      </c>
    </row>
    <row r="96" spans="1:7" ht="75" x14ac:dyDescent="0.3">
      <c r="A96" s="6" t="s">
        <v>98</v>
      </c>
      <c r="B96" s="6" t="s">
        <v>106</v>
      </c>
      <c r="C96" s="6">
        <v>240</v>
      </c>
      <c r="D96" s="4" t="s">
        <v>22</v>
      </c>
      <c r="E96" s="23">
        <v>700000</v>
      </c>
      <c r="F96" s="28">
        <v>467462</v>
      </c>
      <c r="G96" s="16">
        <v>66.8</v>
      </c>
    </row>
    <row r="97" spans="1:7" ht="30" x14ac:dyDescent="0.3">
      <c r="A97" s="6" t="s">
        <v>98</v>
      </c>
      <c r="B97" s="6" t="s">
        <v>106</v>
      </c>
      <c r="C97" s="6">
        <v>244</v>
      </c>
      <c r="D97" s="4" t="s">
        <v>23</v>
      </c>
      <c r="E97" s="23">
        <v>700000</v>
      </c>
      <c r="F97" s="28">
        <v>467462</v>
      </c>
      <c r="G97" s="16">
        <v>66.8</v>
      </c>
    </row>
    <row r="98" spans="1:7" ht="31.2" x14ac:dyDescent="0.3">
      <c r="A98" s="7" t="s">
        <v>99</v>
      </c>
      <c r="B98" s="7"/>
      <c r="C98" s="7"/>
      <c r="D98" s="3" t="s">
        <v>48</v>
      </c>
      <c r="E98" s="26">
        <f>E99+E109+E128</f>
        <v>2569343.9900000002</v>
      </c>
      <c r="F98" s="26">
        <f>F99+F109+F128</f>
        <v>2248361.54</v>
      </c>
      <c r="G98" s="2">
        <v>87.5</v>
      </c>
    </row>
    <row r="99" spans="1:7" x14ac:dyDescent="0.3">
      <c r="A99" s="6" t="s">
        <v>100</v>
      </c>
      <c r="B99" s="6"/>
      <c r="C99" s="6"/>
      <c r="D99" s="4" t="s">
        <v>49</v>
      </c>
      <c r="E99" s="23">
        <f>E100</f>
        <v>103000</v>
      </c>
      <c r="F99" s="23">
        <f t="shared" ref="F99" si="8">F100</f>
        <v>103000</v>
      </c>
      <c r="G99" s="16">
        <v>100</v>
      </c>
    </row>
    <row r="100" spans="1:7" ht="90" x14ac:dyDescent="0.3">
      <c r="A100" s="6" t="s">
        <v>100</v>
      </c>
      <c r="B100" s="6">
        <v>1100000000</v>
      </c>
      <c r="C100" s="6"/>
      <c r="D100" s="4" t="s">
        <v>113</v>
      </c>
      <c r="E100" s="23">
        <f>E101</f>
        <v>103000</v>
      </c>
      <c r="F100" s="23">
        <v>103000</v>
      </c>
      <c r="G100" s="16">
        <v>100</v>
      </c>
    </row>
    <row r="101" spans="1:7" ht="90" x14ac:dyDescent="0.3">
      <c r="A101" s="6" t="s">
        <v>100</v>
      </c>
      <c r="B101" s="6">
        <v>1130000000</v>
      </c>
      <c r="C101" s="6"/>
      <c r="D101" s="4" t="s">
        <v>50</v>
      </c>
      <c r="E101" s="23">
        <f>E102+E106</f>
        <v>103000</v>
      </c>
      <c r="F101" s="23">
        <f t="shared" ref="F101" si="9">F102+F106</f>
        <v>103000</v>
      </c>
      <c r="G101" s="16">
        <v>100</v>
      </c>
    </row>
    <row r="102" spans="1:7" ht="48.75" customHeight="1" x14ac:dyDescent="0.3">
      <c r="A102" s="6" t="s">
        <v>100</v>
      </c>
      <c r="B102" s="6" t="s">
        <v>51</v>
      </c>
      <c r="C102" s="6"/>
      <c r="D102" s="4" t="s">
        <v>52</v>
      </c>
      <c r="E102" s="23">
        <v>40000</v>
      </c>
      <c r="F102" s="23">
        <v>40000</v>
      </c>
      <c r="G102" s="16">
        <v>100</v>
      </c>
    </row>
    <row r="103" spans="1:7" ht="60" x14ac:dyDescent="0.3">
      <c r="A103" s="6" t="s">
        <v>100</v>
      </c>
      <c r="B103" s="6" t="s">
        <v>51</v>
      </c>
      <c r="C103" s="6">
        <v>200</v>
      </c>
      <c r="D103" s="4" t="s">
        <v>21</v>
      </c>
      <c r="E103" s="23">
        <v>40000</v>
      </c>
      <c r="F103" s="23">
        <v>40000</v>
      </c>
      <c r="G103" s="16">
        <v>100</v>
      </c>
    </row>
    <row r="104" spans="1:7" ht="75" x14ac:dyDescent="0.3">
      <c r="A104" s="6" t="s">
        <v>100</v>
      </c>
      <c r="B104" s="6" t="s">
        <v>51</v>
      </c>
      <c r="C104" s="6">
        <v>240</v>
      </c>
      <c r="D104" s="4" t="s">
        <v>22</v>
      </c>
      <c r="E104" s="23">
        <v>40000</v>
      </c>
      <c r="F104" s="23">
        <v>40000</v>
      </c>
      <c r="G104" s="16">
        <v>100</v>
      </c>
    </row>
    <row r="105" spans="1:7" ht="30" x14ac:dyDescent="0.3">
      <c r="A105" s="6" t="s">
        <v>100</v>
      </c>
      <c r="B105" s="6" t="s">
        <v>51</v>
      </c>
      <c r="C105" s="6">
        <v>244</v>
      </c>
      <c r="D105" s="4" t="s">
        <v>23</v>
      </c>
      <c r="E105" s="23">
        <v>40000</v>
      </c>
      <c r="F105" s="23">
        <v>40000</v>
      </c>
      <c r="G105" s="16">
        <v>100</v>
      </c>
    </row>
    <row r="106" spans="1:7" ht="60" x14ac:dyDescent="0.3">
      <c r="A106" s="6" t="s">
        <v>100</v>
      </c>
      <c r="B106" s="6" t="s">
        <v>53</v>
      </c>
      <c r="C106" s="6"/>
      <c r="D106" s="4" t="s">
        <v>54</v>
      </c>
      <c r="E106" s="23">
        <v>63000</v>
      </c>
      <c r="F106" s="28">
        <v>63000</v>
      </c>
      <c r="G106" s="16">
        <v>100</v>
      </c>
    </row>
    <row r="107" spans="1:7" ht="30" x14ac:dyDescent="0.3">
      <c r="A107" s="6" t="s">
        <v>100</v>
      </c>
      <c r="B107" s="6" t="s">
        <v>53</v>
      </c>
      <c r="C107" s="6">
        <v>500</v>
      </c>
      <c r="D107" s="4" t="s">
        <v>55</v>
      </c>
      <c r="E107" s="23">
        <v>63000</v>
      </c>
      <c r="F107" s="28">
        <v>63000</v>
      </c>
      <c r="G107" s="16">
        <v>100</v>
      </c>
    </row>
    <row r="108" spans="1:7" ht="30" x14ac:dyDescent="0.3">
      <c r="A108" s="6" t="s">
        <v>100</v>
      </c>
      <c r="B108" s="6" t="s">
        <v>53</v>
      </c>
      <c r="C108" s="6">
        <v>540</v>
      </c>
      <c r="D108" s="4" t="s">
        <v>56</v>
      </c>
      <c r="E108" s="23">
        <v>63000</v>
      </c>
      <c r="F108" s="28">
        <v>63000</v>
      </c>
      <c r="G108" s="16">
        <v>100</v>
      </c>
    </row>
    <row r="109" spans="1:7" x14ac:dyDescent="0.3">
      <c r="A109" s="6" t="s">
        <v>101</v>
      </c>
      <c r="B109" s="6"/>
      <c r="C109" s="6"/>
      <c r="D109" s="4" t="s">
        <v>57</v>
      </c>
      <c r="E109" s="23">
        <f>E110</f>
        <v>1396795</v>
      </c>
      <c r="F109" s="23">
        <v>1326784.3999999999</v>
      </c>
      <c r="G109" s="1">
        <v>95</v>
      </c>
    </row>
    <row r="110" spans="1:7" ht="90" x14ac:dyDescent="0.3">
      <c r="A110" s="6" t="s">
        <v>101</v>
      </c>
      <c r="B110" s="6">
        <v>1100000000</v>
      </c>
      <c r="C110" s="6"/>
      <c r="D110" s="4" t="s">
        <v>113</v>
      </c>
      <c r="E110" s="23">
        <f>SUM(E111,E115)</f>
        <v>1396795</v>
      </c>
      <c r="F110" s="23">
        <v>1326784.3999999999</v>
      </c>
      <c r="G110" s="1">
        <v>95</v>
      </c>
    </row>
    <row r="111" spans="1:7" ht="90" x14ac:dyDescent="0.3">
      <c r="A111" s="6" t="s">
        <v>101</v>
      </c>
      <c r="B111" s="6">
        <v>1130000000</v>
      </c>
      <c r="C111" s="6"/>
      <c r="D111" s="4" t="s">
        <v>50</v>
      </c>
      <c r="E111" s="23">
        <f>E112</f>
        <v>716455</v>
      </c>
      <c r="F111" s="23">
        <f t="shared" ref="F111" si="10">F112</f>
        <v>716455</v>
      </c>
      <c r="G111" s="16">
        <v>100</v>
      </c>
    </row>
    <row r="112" spans="1:7" ht="60" x14ac:dyDescent="0.3">
      <c r="A112" s="6" t="s">
        <v>101</v>
      </c>
      <c r="B112" s="6" t="s">
        <v>59</v>
      </c>
      <c r="C112" s="6"/>
      <c r="D112" s="4" t="s">
        <v>60</v>
      </c>
      <c r="E112" s="23">
        <f>E113</f>
        <v>716455</v>
      </c>
      <c r="F112" s="23">
        <v>716455</v>
      </c>
      <c r="G112" s="16">
        <v>100</v>
      </c>
    </row>
    <row r="113" spans="1:7" ht="30" x14ac:dyDescent="0.3">
      <c r="A113" s="6" t="s">
        <v>101</v>
      </c>
      <c r="B113" s="6" t="s">
        <v>59</v>
      </c>
      <c r="C113" s="6">
        <v>500</v>
      </c>
      <c r="D113" s="4" t="s">
        <v>55</v>
      </c>
      <c r="E113" s="23">
        <f>E114</f>
        <v>716455</v>
      </c>
      <c r="F113" s="23">
        <v>716455</v>
      </c>
      <c r="G113" s="16">
        <v>100</v>
      </c>
    </row>
    <row r="114" spans="1:7" ht="30" x14ac:dyDescent="0.3">
      <c r="A114" s="6" t="s">
        <v>101</v>
      </c>
      <c r="B114" s="6" t="s">
        <v>59</v>
      </c>
      <c r="C114" s="6">
        <v>540</v>
      </c>
      <c r="D114" s="4" t="s">
        <v>56</v>
      </c>
      <c r="E114" s="23">
        <v>716455</v>
      </c>
      <c r="F114" s="23">
        <v>716455</v>
      </c>
      <c r="G114" s="16">
        <v>100</v>
      </c>
    </row>
    <row r="115" spans="1:7" ht="98.25" customHeight="1" x14ac:dyDescent="0.3">
      <c r="A115" s="6" t="s">
        <v>101</v>
      </c>
      <c r="B115" s="12">
        <v>1150000000</v>
      </c>
      <c r="C115" s="12"/>
      <c r="D115" s="13" t="s">
        <v>58</v>
      </c>
      <c r="E115" s="23">
        <f>SUM(E116,E120,E124)</f>
        <v>680340</v>
      </c>
      <c r="F115" s="23">
        <v>610329.4</v>
      </c>
      <c r="G115" s="1">
        <f t="shared" ref="G115" si="11">G116</f>
        <v>100</v>
      </c>
    </row>
    <row r="116" spans="1:7" ht="60" x14ac:dyDescent="0.3">
      <c r="A116" s="6" t="s">
        <v>101</v>
      </c>
      <c r="B116" s="1">
        <v>1150119004</v>
      </c>
      <c r="C116" s="1"/>
      <c r="D116" s="22" t="s">
        <v>115</v>
      </c>
      <c r="E116" s="29">
        <f>E117</f>
        <v>279240</v>
      </c>
      <c r="F116" s="28">
        <v>279235.15000000002</v>
      </c>
      <c r="G116" s="16">
        <v>100</v>
      </c>
    </row>
    <row r="117" spans="1:7" ht="60" x14ac:dyDescent="0.3">
      <c r="A117" s="6" t="s">
        <v>101</v>
      </c>
      <c r="B117" s="1">
        <v>1150119004</v>
      </c>
      <c r="C117" s="14">
        <v>200</v>
      </c>
      <c r="D117" s="15" t="s">
        <v>21</v>
      </c>
      <c r="E117" s="29">
        <f>E118</f>
        <v>279240</v>
      </c>
      <c r="F117" s="28">
        <v>279235.15000000002</v>
      </c>
      <c r="G117" s="16">
        <v>100</v>
      </c>
    </row>
    <row r="118" spans="1:7" ht="75" x14ac:dyDescent="0.3">
      <c r="A118" s="6" t="s">
        <v>101</v>
      </c>
      <c r="B118" s="1">
        <v>1150119004</v>
      </c>
      <c r="C118" s="6">
        <v>240</v>
      </c>
      <c r="D118" s="4" t="s">
        <v>22</v>
      </c>
      <c r="E118" s="29">
        <f>E119</f>
        <v>279240</v>
      </c>
      <c r="F118" s="28">
        <v>279235.15000000002</v>
      </c>
      <c r="G118" s="16">
        <v>100</v>
      </c>
    </row>
    <row r="119" spans="1:7" ht="30" x14ac:dyDescent="0.3">
      <c r="A119" s="6" t="s">
        <v>101</v>
      </c>
      <c r="B119" s="1">
        <v>1150119004</v>
      </c>
      <c r="C119" s="6">
        <v>244</v>
      </c>
      <c r="D119" s="4" t="s">
        <v>23</v>
      </c>
      <c r="E119" s="29">
        <v>279240</v>
      </c>
      <c r="F119" s="28">
        <v>279235.15000000002</v>
      </c>
      <c r="G119" s="16">
        <v>100</v>
      </c>
    </row>
    <row r="120" spans="1:7" ht="90" x14ac:dyDescent="0.3">
      <c r="A120" s="6" t="s">
        <v>101</v>
      </c>
      <c r="B120" s="1">
        <v>1150119304</v>
      </c>
      <c r="C120" s="1"/>
      <c r="D120" s="22" t="s">
        <v>116</v>
      </c>
      <c r="E120" s="29">
        <f>E121</f>
        <v>120100</v>
      </c>
      <c r="F120" s="28">
        <v>120097.91</v>
      </c>
      <c r="G120" s="16">
        <v>100</v>
      </c>
    </row>
    <row r="121" spans="1:7" ht="60" x14ac:dyDescent="0.3">
      <c r="A121" s="6" t="s">
        <v>101</v>
      </c>
      <c r="B121" s="1">
        <v>1150119304</v>
      </c>
      <c r="C121" s="14">
        <v>200</v>
      </c>
      <c r="D121" s="15" t="s">
        <v>21</v>
      </c>
      <c r="E121" s="29">
        <f>E122</f>
        <v>120100</v>
      </c>
      <c r="F121" s="28">
        <v>120097.91</v>
      </c>
      <c r="G121" s="16">
        <v>100</v>
      </c>
    </row>
    <row r="122" spans="1:7" ht="75" x14ac:dyDescent="0.3">
      <c r="A122" s="6" t="s">
        <v>101</v>
      </c>
      <c r="B122" s="1">
        <v>1150119304</v>
      </c>
      <c r="C122" s="6">
        <v>240</v>
      </c>
      <c r="D122" s="4" t="s">
        <v>22</v>
      </c>
      <c r="E122" s="29">
        <f>E123</f>
        <v>120100</v>
      </c>
      <c r="F122" s="28">
        <v>120097.91</v>
      </c>
      <c r="G122" s="16">
        <v>100</v>
      </c>
    </row>
    <row r="123" spans="1:7" ht="30" x14ac:dyDescent="0.3">
      <c r="A123" s="6" t="s">
        <v>101</v>
      </c>
      <c r="B123" s="1">
        <v>1150119304</v>
      </c>
      <c r="C123" s="6">
        <v>244</v>
      </c>
      <c r="D123" s="4" t="s">
        <v>23</v>
      </c>
      <c r="E123" s="29">
        <v>120100</v>
      </c>
      <c r="F123" s="28">
        <v>120097.91</v>
      </c>
      <c r="G123" s="16">
        <v>100</v>
      </c>
    </row>
    <row r="124" spans="1:7" ht="60" x14ac:dyDescent="0.3">
      <c r="A124" s="6" t="s">
        <v>101</v>
      </c>
      <c r="B124" s="1" t="s">
        <v>117</v>
      </c>
      <c r="C124" s="1"/>
      <c r="D124" s="22" t="s">
        <v>114</v>
      </c>
      <c r="E124" s="29">
        <f>E125</f>
        <v>281000</v>
      </c>
      <c r="F124" s="28">
        <v>210996.34</v>
      </c>
      <c r="G124" s="16">
        <v>75.099999999999994</v>
      </c>
    </row>
    <row r="125" spans="1:7" ht="60" x14ac:dyDescent="0.3">
      <c r="A125" s="6" t="s">
        <v>101</v>
      </c>
      <c r="B125" s="1" t="s">
        <v>117</v>
      </c>
      <c r="C125" s="14">
        <v>200</v>
      </c>
      <c r="D125" s="15" t="s">
        <v>21</v>
      </c>
      <c r="E125" s="29">
        <f>E126</f>
        <v>281000</v>
      </c>
      <c r="F125" s="28">
        <v>210996.34</v>
      </c>
      <c r="G125" s="16">
        <v>75.099999999999994</v>
      </c>
    </row>
    <row r="126" spans="1:7" ht="75" x14ac:dyDescent="0.3">
      <c r="A126" s="6" t="s">
        <v>101</v>
      </c>
      <c r="B126" s="1" t="s">
        <v>117</v>
      </c>
      <c r="C126" s="6">
        <v>240</v>
      </c>
      <c r="D126" s="4" t="s">
        <v>22</v>
      </c>
      <c r="E126" s="29">
        <f>E127</f>
        <v>281000</v>
      </c>
      <c r="F126" s="28">
        <v>210996.34</v>
      </c>
      <c r="G126" s="16">
        <v>75.099999999999994</v>
      </c>
    </row>
    <row r="127" spans="1:7" ht="30" x14ac:dyDescent="0.3">
      <c r="A127" s="6" t="s">
        <v>101</v>
      </c>
      <c r="B127" s="1" t="s">
        <v>117</v>
      </c>
      <c r="C127" s="6">
        <v>244</v>
      </c>
      <c r="D127" s="4" t="s">
        <v>23</v>
      </c>
      <c r="E127" s="29">
        <v>281000</v>
      </c>
      <c r="F127" s="28">
        <v>210996.34</v>
      </c>
      <c r="G127" s="16">
        <v>75.099999999999994</v>
      </c>
    </row>
    <row r="128" spans="1:7" ht="23.25" customHeight="1" x14ac:dyDescent="0.3">
      <c r="A128" s="6" t="s">
        <v>102</v>
      </c>
      <c r="B128" s="6"/>
      <c r="C128" s="6"/>
      <c r="D128" s="4" t="s">
        <v>61</v>
      </c>
      <c r="E128" s="23">
        <f>E129</f>
        <v>1069548.99</v>
      </c>
      <c r="F128" s="23">
        <f t="shared" ref="F128:F129" si="12">F129</f>
        <v>818577.14</v>
      </c>
      <c r="G128" s="1">
        <v>76.5</v>
      </c>
    </row>
    <row r="129" spans="1:7" ht="124.5" customHeight="1" x14ac:dyDescent="0.3">
      <c r="A129" s="6" t="s">
        <v>102</v>
      </c>
      <c r="B129" s="6">
        <v>1100000000</v>
      </c>
      <c r="C129" s="6"/>
      <c r="D129" s="4" t="s">
        <v>113</v>
      </c>
      <c r="E129" s="23">
        <f>E130</f>
        <v>1069548.99</v>
      </c>
      <c r="F129" s="23">
        <f t="shared" si="12"/>
        <v>818577.14</v>
      </c>
      <c r="G129" s="1">
        <v>76.5</v>
      </c>
    </row>
    <row r="130" spans="1:7" ht="90" x14ac:dyDescent="0.3">
      <c r="A130" s="6" t="s">
        <v>102</v>
      </c>
      <c r="B130" s="6">
        <v>1130000000</v>
      </c>
      <c r="C130" s="6"/>
      <c r="D130" s="4" t="s">
        <v>50</v>
      </c>
      <c r="E130" s="23">
        <f>E131+E135+E140</f>
        <v>1069548.99</v>
      </c>
      <c r="F130" s="23">
        <f>F131+F135+F140</f>
        <v>818577.14</v>
      </c>
      <c r="G130" s="1">
        <v>76.5</v>
      </c>
    </row>
    <row r="131" spans="1:7" ht="30" x14ac:dyDescent="0.3">
      <c r="A131" s="6" t="s">
        <v>102</v>
      </c>
      <c r="B131" s="6" t="s">
        <v>62</v>
      </c>
      <c r="C131" s="6"/>
      <c r="D131" s="4" t="s">
        <v>63</v>
      </c>
      <c r="E131" s="23">
        <f>E132</f>
        <v>12500</v>
      </c>
      <c r="F131" s="28">
        <v>7200</v>
      </c>
      <c r="G131" s="16">
        <v>57.6</v>
      </c>
    </row>
    <row r="132" spans="1:7" ht="60" x14ac:dyDescent="0.3">
      <c r="A132" s="6" t="s">
        <v>102</v>
      </c>
      <c r="B132" s="6" t="s">
        <v>62</v>
      </c>
      <c r="C132" s="6">
        <v>200</v>
      </c>
      <c r="D132" s="4" t="s">
        <v>21</v>
      </c>
      <c r="E132" s="23">
        <f>E133</f>
        <v>12500</v>
      </c>
      <c r="F132" s="28">
        <v>7200</v>
      </c>
      <c r="G132" s="16">
        <v>57.6</v>
      </c>
    </row>
    <row r="133" spans="1:7" ht="75" x14ac:dyDescent="0.3">
      <c r="A133" s="6" t="s">
        <v>102</v>
      </c>
      <c r="B133" s="6" t="s">
        <v>62</v>
      </c>
      <c r="C133" s="6">
        <v>240</v>
      </c>
      <c r="D133" s="4" t="s">
        <v>22</v>
      </c>
      <c r="E133" s="23">
        <f>E134</f>
        <v>12500</v>
      </c>
      <c r="F133" s="28">
        <v>7200</v>
      </c>
      <c r="G133" s="16">
        <v>57.6</v>
      </c>
    </row>
    <row r="134" spans="1:7" ht="30" x14ac:dyDescent="0.3">
      <c r="A134" s="6" t="s">
        <v>102</v>
      </c>
      <c r="B134" s="6" t="s">
        <v>62</v>
      </c>
      <c r="C134" s="6">
        <v>244</v>
      </c>
      <c r="D134" s="4" t="s">
        <v>23</v>
      </c>
      <c r="E134" s="23">
        <v>12500</v>
      </c>
      <c r="F134" s="28">
        <v>7200</v>
      </c>
      <c r="G134" s="16">
        <v>57.6</v>
      </c>
    </row>
    <row r="135" spans="1:7" ht="30.75" customHeight="1" x14ac:dyDescent="0.3">
      <c r="A135" s="6" t="s">
        <v>102</v>
      </c>
      <c r="B135" s="6" t="s">
        <v>64</v>
      </c>
      <c r="C135" s="6"/>
      <c r="D135" s="4" t="s">
        <v>65</v>
      </c>
      <c r="E135" s="23">
        <f>E136</f>
        <v>1034645</v>
      </c>
      <c r="F135" s="28">
        <v>798228.64</v>
      </c>
      <c r="G135" s="16">
        <v>77.2</v>
      </c>
    </row>
    <row r="136" spans="1:7" ht="60" x14ac:dyDescent="0.3">
      <c r="A136" s="6" t="s">
        <v>102</v>
      </c>
      <c r="B136" s="6" t="s">
        <v>64</v>
      </c>
      <c r="C136" s="6">
        <v>200</v>
      </c>
      <c r="D136" s="4" t="s">
        <v>21</v>
      </c>
      <c r="E136" s="23">
        <f>E137</f>
        <v>1034645</v>
      </c>
      <c r="F136" s="28">
        <v>798228.64</v>
      </c>
      <c r="G136" s="16">
        <v>100</v>
      </c>
    </row>
    <row r="137" spans="1:7" ht="75" x14ac:dyDescent="0.3">
      <c r="A137" s="6" t="s">
        <v>102</v>
      </c>
      <c r="B137" s="6" t="s">
        <v>64</v>
      </c>
      <c r="C137" s="6">
        <v>240</v>
      </c>
      <c r="D137" s="4" t="s">
        <v>22</v>
      </c>
      <c r="E137" s="23">
        <f>SUM(E138:E139)</f>
        <v>1034645</v>
      </c>
      <c r="F137" s="28">
        <v>798228.64</v>
      </c>
      <c r="G137" s="16">
        <v>100</v>
      </c>
    </row>
    <row r="138" spans="1:7" ht="30" x14ac:dyDescent="0.3">
      <c r="A138" s="6" t="s">
        <v>102</v>
      </c>
      <c r="B138" s="6" t="s">
        <v>64</v>
      </c>
      <c r="C138" s="6">
        <v>244</v>
      </c>
      <c r="D138" s="4" t="s">
        <v>23</v>
      </c>
      <c r="E138" s="23">
        <v>46545.36</v>
      </c>
      <c r="F138" s="28">
        <v>46545.36</v>
      </c>
      <c r="G138" s="16">
        <v>100</v>
      </c>
    </row>
    <row r="139" spans="1:7" ht="30" x14ac:dyDescent="0.3">
      <c r="A139" s="6" t="s">
        <v>102</v>
      </c>
      <c r="B139" s="6" t="s">
        <v>64</v>
      </c>
      <c r="C139" s="6" t="s">
        <v>108</v>
      </c>
      <c r="D139" s="4" t="s">
        <v>109</v>
      </c>
      <c r="E139" s="23">
        <v>988099.64</v>
      </c>
      <c r="F139" s="28">
        <v>751683.28</v>
      </c>
      <c r="G139" s="16">
        <v>76.099999999999994</v>
      </c>
    </row>
    <row r="140" spans="1:7" ht="45" x14ac:dyDescent="0.3">
      <c r="A140" s="6" t="s">
        <v>102</v>
      </c>
      <c r="B140" s="6" t="s">
        <v>66</v>
      </c>
      <c r="C140" s="6"/>
      <c r="D140" s="4" t="s">
        <v>67</v>
      </c>
      <c r="E140" s="23">
        <f>E141</f>
        <v>22403.99</v>
      </c>
      <c r="F140" s="28">
        <v>13148.5</v>
      </c>
      <c r="G140" s="16">
        <v>58.7</v>
      </c>
    </row>
    <row r="141" spans="1:7" ht="60" x14ac:dyDescent="0.3">
      <c r="A141" s="6" t="s">
        <v>102</v>
      </c>
      <c r="B141" s="6" t="s">
        <v>66</v>
      </c>
      <c r="C141" s="6">
        <v>200</v>
      </c>
      <c r="D141" s="4" t="s">
        <v>21</v>
      </c>
      <c r="E141" s="23">
        <f>E142</f>
        <v>22403.99</v>
      </c>
      <c r="F141" s="28">
        <v>13148.5</v>
      </c>
      <c r="G141" s="16">
        <v>58.7</v>
      </c>
    </row>
    <row r="142" spans="1:7" ht="75" x14ac:dyDescent="0.3">
      <c r="A142" s="6" t="s">
        <v>102</v>
      </c>
      <c r="B142" s="6" t="s">
        <v>66</v>
      </c>
      <c r="C142" s="6">
        <v>240</v>
      </c>
      <c r="D142" s="4" t="s">
        <v>22</v>
      </c>
      <c r="E142" s="23">
        <f>E143</f>
        <v>22403.99</v>
      </c>
      <c r="F142" s="28">
        <v>13148.5</v>
      </c>
      <c r="G142" s="16">
        <v>58.7</v>
      </c>
    </row>
    <row r="143" spans="1:7" ht="30" x14ac:dyDescent="0.3">
      <c r="A143" s="6" t="s">
        <v>102</v>
      </c>
      <c r="B143" s="6" t="s">
        <v>66</v>
      </c>
      <c r="C143" s="6">
        <v>244</v>
      </c>
      <c r="D143" s="4" t="s">
        <v>23</v>
      </c>
      <c r="E143" s="23">
        <v>22403.99</v>
      </c>
      <c r="F143" s="28">
        <v>13148.5</v>
      </c>
      <c r="G143" s="16">
        <v>58.7</v>
      </c>
    </row>
    <row r="144" spans="1:7" ht="31.2" x14ac:dyDescent="0.3">
      <c r="A144" s="7" t="s">
        <v>103</v>
      </c>
      <c r="B144" s="7"/>
      <c r="C144" s="7"/>
      <c r="D144" s="3" t="s">
        <v>68</v>
      </c>
      <c r="E144" s="26">
        <f>E145</f>
        <v>3201562</v>
      </c>
      <c r="F144" s="26">
        <f t="shared" ref="F144:F146" si="13">F145</f>
        <v>2980712</v>
      </c>
      <c r="G144" s="2">
        <v>93.1</v>
      </c>
    </row>
    <row r="145" spans="1:7" ht="15.6" x14ac:dyDescent="0.3">
      <c r="A145" s="6" t="s">
        <v>104</v>
      </c>
      <c r="B145" s="7"/>
      <c r="C145" s="6"/>
      <c r="D145" s="4" t="s">
        <v>69</v>
      </c>
      <c r="E145" s="23">
        <f>E146</f>
        <v>3201562</v>
      </c>
      <c r="F145" s="23">
        <f t="shared" si="13"/>
        <v>2980712</v>
      </c>
      <c r="G145" s="1">
        <v>93.1</v>
      </c>
    </row>
    <row r="146" spans="1:7" ht="119.25" customHeight="1" x14ac:dyDescent="0.3">
      <c r="A146" s="6" t="s">
        <v>104</v>
      </c>
      <c r="B146" s="6">
        <v>1100000000</v>
      </c>
      <c r="C146" s="7"/>
      <c r="D146" s="4" t="s">
        <v>113</v>
      </c>
      <c r="E146" s="23">
        <f>E147</f>
        <v>3201562</v>
      </c>
      <c r="F146" s="23">
        <f t="shared" si="13"/>
        <v>2980712</v>
      </c>
      <c r="G146" s="1">
        <v>93.1</v>
      </c>
    </row>
    <row r="147" spans="1:7" ht="75" x14ac:dyDescent="0.3">
      <c r="A147" s="6" t="s">
        <v>104</v>
      </c>
      <c r="B147" s="12">
        <v>1160000000</v>
      </c>
      <c r="C147" s="19"/>
      <c r="D147" s="13" t="s">
        <v>70</v>
      </c>
      <c r="E147" s="23">
        <f>E152+E156+E148</f>
        <v>3201562</v>
      </c>
      <c r="F147" s="23">
        <f t="shared" ref="F147" si="14">F152+F156+F148</f>
        <v>2980712</v>
      </c>
      <c r="G147" s="1">
        <v>93.1</v>
      </c>
    </row>
    <row r="148" spans="1:7" ht="75" x14ac:dyDescent="0.3">
      <c r="A148" s="11" t="s">
        <v>104</v>
      </c>
      <c r="B148" s="1">
        <v>1160110680</v>
      </c>
      <c r="C148" s="2"/>
      <c r="D148" s="4" t="s">
        <v>110</v>
      </c>
      <c r="E148" s="29">
        <f>E149</f>
        <v>1060200</v>
      </c>
      <c r="F148" s="23">
        <v>1060200</v>
      </c>
      <c r="G148" s="1">
        <v>100</v>
      </c>
    </row>
    <row r="149" spans="1:7" ht="75" x14ac:dyDescent="0.3">
      <c r="A149" s="6" t="s">
        <v>104</v>
      </c>
      <c r="B149" s="14">
        <v>1160110680</v>
      </c>
      <c r="C149" s="14">
        <v>600</v>
      </c>
      <c r="D149" s="15" t="s">
        <v>73</v>
      </c>
      <c r="E149" s="29">
        <f>E150</f>
        <v>1060200</v>
      </c>
      <c r="F149" s="23">
        <v>1060200</v>
      </c>
      <c r="G149" s="1">
        <v>100</v>
      </c>
    </row>
    <row r="150" spans="1:7" ht="30" x14ac:dyDescent="0.3">
      <c r="A150" s="6" t="s">
        <v>104</v>
      </c>
      <c r="B150" s="6">
        <v>1160110680</v>
      </c>
      <c r="C150" s="6">
        <v>610</v>
      </c>
      <c r="D150" s="4" t="s">
        <v>74</v>
      </c>
      <c r="E150" s="29">
        <f>E151</f>
        <v>1060200</v>
      </c>
      <c r="F150" s="23">
        <v>1060200</v>
      </c>
      <c r="G150" s="1">
        <v>100</v>
      </c>
    </row>
    <row r="151" spans="1:7" ht="135" x14ac:dyDescent="0.3">
      <c r="A151" s="6" t="s">
        <v>104</v>
      </c>
      <c r="B151" s="6">
        <v>1160110680</v>
      </c>
      <c r="C151" s="6">
        <v>611</v>
      </c>
      <c r="D151" s="4" t="s">
        <v>77</v>
      </c>
      <c r="E151" s="29">
        <v>1060200</v>
      </c>
      <c r="F151" s="23">
        <v>1060200</v>
      </c>
      <c r="G151" s="1">
        <v>100</v>
      </c>
    </row>
    <row r="152" spans="1:7" ht="45" x14ac:dyDescent="0.3">
      <c r="A152" s="6" t="s">
        <v>104</v>
      </c>
      <c r="B152" s="6" t="s">
        <v>71</v>
      </c>
      <c r="C152" s="6"/>
      <c r="D152" s="4" t="s">
        <v>72</v>
      </c>
      <c r="E152" s="23">
        <v>2000</v>
      </c>
      <c r="F152" s="23">
        <v>2000</v>
      </c>
      <c r="G152" s="1">
        <v>100</v>
      </c>
    </row>
    <row r="153" spans="1:7" ht="75" x14ac:dyDescent="0.3">
      <c r="A153" s="6" t="s">
        <v>104</v>
      </c>
      <c r="B153" s="6" t="s">
        <v>71</v>
      </c>
      <c r="C153" s="6">
        <v>600</v>
      </c>
      <c r="D153" s="4" t="s">
        <v>73</v>
      </c>
      <c r="E153" s="23">
        <v>2000</v>
      </c>
      <c r="F153" s="23">
        <v>2000</v>
      </c>
      <c r="G153" s="1">
        <v>100</v>
      </c>
    </row>
    <row r="154" spans="1:7" ht="30" x14ac:dyDescent="0.3">
      <c r="A154" s="6" t="s">
        <v>104</v>
      </c>
      <c r="B154" s="6" t="s">
        <v>71</v>
      </c>
      <c r="C154" s="6">
        <v>610</v>
      </c>
      <c r="D154" s="4" t="s">
        <v>74</v>
      </c>
      <c r="E154" s="23">
        <v>2000</v>
      </c>
      <c r="F154" s="23">
        <v>2000</v>
      </c>
      <c r="G154" s="1">
        <v>100</v>
      </c>
    </row>
    <row r="155" spans="1:7" ht="30" x14ac:dyDescent="0.3">
      <c r="A155" s="6" t="s">
        <v>104</v>
      </c>
      <c r="B155" s="6" t="s">
        <v>71</v>
      </c>
      <c r="C155" s="6">
        <v>612</v>
      </c>
      <c r="D155" s="4" t="s">
        <v>75</v>
      </c>
      <c r="E155" s="23">
        <v>2000</v>
      </c>
      <c r="F155" s="23">
        <v>2000</v>
      </c>
      <c r="G155" s="1">
        <v>100</v>
      </c>
    </row>
    <row r="156" spans="1:7" ht="45" x14ac:dyDescent="0.3">
      <c r="A156" s="6" t="s">
        <v>104</v>
      </c>
      <c r="B156" s="6" t="s">
        <v>76</v>
      </c>
      <c r="C156" s="7"/>
      <c r="D156" s="4" t="s">
        <v>72</v>
      </c>
      <c r="E156" s="23">
        <v>2139362</v>
      </c>
      <c r="F156" s="23">
        <v>1918512</v>
      </c>
      <c r="G156" s="1">
        <v>89.7</v>
      </c>
    </row>
    <row r="157" spans="1:7" ht="75" x14ac:dyDescent="0.3">
      <c r="A157" s="6" t="s">
        <v>104</v>
      </c>
      <c r="B157" s="6" t="s">
        <v>76</v>
      </c>
      <c r="C157" s="6">
        <v>600</v>
      </c>
      <c r="D157" s="4" t="s">
        <v>73</v>
      </c>
      <c r="E157" s="23">
        <v>2139362</v>
      </c>
      <c r="F157" s="23">
        <v>1918512</v>
      </c>
      <c r="G157" s="1">
        <v>89.7</v>
      </c>
    </row>
    <row r="158" spans="1:7" ht="30" x14ac:dyDescent="0.3">
      <c r="A158" s="6" t="s">
        <v>104</v>
      </c>
      <c r="B158" s="6" t="s">
        <v>76</v>
      </c>
      <c r="C158" s="6">
        <v>610</v>
      </c>
      <c r="D158" s="4" t="s">
        <v>74</v>
      </c>
      <c r="E158" s="23">
        <v>2139362</v>
      </c>
      <c r="F158" s="23">
        <v>1918512</v>
      </c>
      <c r="G158" s="1">
        <v>89.7</v>
      </c>
    </row>
    <row r="159" spans="1:7" ht="135" x14ac:dyDescent="0.3">
      <c r="A159" s="6" t="s">
        <v>104</v>
      </c>
      <c r="B159" s="6" t="s">
        <v>76</v>
      </c>
      <c r="C159" s="6">
        <v>611</v>
      </c>
      <c r="D159" s="4" t="s">
        <v>77</v>
      </c>
      <c r="E159" s="23">
        <v>2139362</v>
      </c>
      <c r="F159" s="23">
        <v>1918512</v>
      </c>
      <c r="G159" s="1">
        <v>89.7</v>
      </c>
    </row>
    <row r="160" spans="1:7" ht="15.6" x14ac:dyDescent="0.3">
      <c r="A160" s="7">
        <v>1000</v>
      </c>
      <c r="B160" s="7"/>
      <c r="C160" s="7"/>
      <c r="D160" s="3" t="s">
        <v>78</v>
      </c>
      <c r="E160" s="26">
        <f>E161</f>
        <v>12696.01</v>
      </c>
      <c r="F160" s="26">
        <f t="shared" ref="F160" si="15">F161</f>
        <v>7596.01</v>
      </c>
      <c r="G160" s="2">
        <v>59.8</v>
      </c>
    </row>
    <row r="161" spans="1:7" ht="30" x14ac:dyDescent="0.3">
      <c r="A161" s="6">
        <v>1003</v>
      </c>
      <c r="B161" s="6"/>
      <c r="C161" s="6"/>
      <c r="D161" s="4" t="s">
        <v>79</v>
      </c>
      <c r="E161" s="23">
        <f>E162</f>
        <v>12696.01</v>
      </c>
      <c r="F161" s="23">
        <f t="shared" ref="F161:F162" si="16">F162</f>
        <v>7596.01</v>
      </c>
      <c r="G161" s="1">
        <v>59.8</v>
      </c>
    </row>
    <row r="162" spans="1:7" ht="102.75" customHeight="1" x14ac:dyDescent="0.3">
      <c r="A162" s="6">
        <v>1003</v>
      </c>
      <c r="B162" s="6">
        <v>1100000000</v>
      </c>
      <c r="C162" s="7"/>
      <c r="D162" s="4" t="s">
        <v>113</v>
      </c>
      <c r="E162" s="23">
        <f>E163</f>
        <v>12696.01</v>
      </c>
      <c r="F162" s="23">
        <f t="shared" si="16"/>
        <v>7596.01</v>
      </c>
      <c r="G162" s="1">
        <v>59.8</v>
      </c>
    </row>
    <row r="163" spans="1:7" ht="60" x14ac:dyDescent="0.3">
      <c r="A163" s="6">
        <v>1003</v>
      </c>
      <c r="B163" s="6">
        <v>1140000000</v>
      </c>
      <c r="C163" s="6"/>
      <c r="D163" s="4" t="s">
        <v>80</v>
      </c>
      <c r="E163" s="23">
        <f>E164+E168</f>
        <v>12696.01</v>
      </c>
      <c r="F163" s="23">
        <f t="shared" ref="F163" si="17">F164+F168</f>
        <v>7596.01</v>
      </c>
      <c r="G163" s="1">
        <v>59.8</v>
      </c>
    </row>
    <row r="164" spans="1:7" ht="60" x14ac:dyDescent="0.3">
      <c r="A164" s="6">
        <v>1003</v>
      </c>
      <c r="B164" s="6" t="s">
        <v>81</v>
      </c>
      <c r="C164" s="6"/>
      <c r="D164" s="4" t="s">
        <v>82</v>
      </c>
      <c r="E164" s="23">
        <f>E165</f>
        <v>0</v>
      </c>
      <c r="F164" s="23">
        <v>0</v>
      </c>
      <c r="G164" s="1">
        <v>0</v>
      </c>
    </row>
    <row r="165" spans="1:7" ht="60" x14ac:dyDescent="0.3">
      <c r="A165" s="6">
        <v>1003</v>
      </c>
      <c r="B165" s="6" t="s">
        <v>81</v>
      </c>
      <c r="C165" s="6">
        <v>200</v>
      </c>
      <c r="D165" s="4" t="s">
        <v>21</v>
      </c>
      <c r="E165" s="23">
        <f>E166</f>
        <v>0</v>
      </c>
      <c r="F165" s="23">
        <v>0</v>
      </c>
      <c r="G165" s="1">
        <v>0</v>
      </c>
    </row>
    <row r="166" spans="1:7" ht="75" x14ac:dyDescent="0.3">
      <c r="A166" s="6">
        <v>1003</v>
      </c>
      <c r="B166" s="6" t="s">
        <v>81</v>
      </c>
      <c r="C166" s="6">
        <v>240</v>
      </c>
      <c r="D166" s="4" t="s">
        <v>22</v>
      </c>
      <c r="E166" s="23">
        <f>E167</f>
        <v>0</v>
      </c>
      <c r="F166" s="23">
        <v>0</v>
      </c>
      <c r="G166" s="1">
        <v>0</v>
      </c>
    </row>
    <row r="167" spans="1:7" ht="30" x14ac:dyDescent="0.3">
      <c r="A167" s="6">
        <v>1003</v>
      </c>
      <c r="B167" s="6" t="s">
        <v>81</v>
      </c>
      <c r="C167" s="6">
        <v>244</v>
      </c>
      <c r="D167" s="4" t="s">
        <v>23</v>
      </c>
      <c r="E167" s="23">
        <v>0</v>
      </c>
      <c r="F167" s="23">
        <v>0</v>
      </c>
      <c r="G167" s="1">
        <v>0</v>
      </c>
    </row>
    <row r="168" spans="1:7" ht="45" x14ac:dyDescent="0.3">
      <c r="A168" s="6">
        <v>1003</v>
      </c>
      <c r="B168" s="6" t="s">
        <v>83</v>
      </c>
      <c r="C168" s="6"/>
      <c r="D168" s="4" t="s">
        <v>84</v>
      </c>
      <c r="E168" s="23">
        <f>E169</f>
        <v>12696.01</v>
      </c>
      <c r="F168" s="23">
        <v>7596.01</v>
      </c>
      <c r="G168" s="1">
        <v>59.8</v>
      </c>
    </row>
    <row r="169" spans="1:7" ht="60" x14ac:dyDescent="0.3">
      <c r="A169" s="6">
        <v>1003</v>
      </c>
      <c r="B169" s="6" t="s">
        <v>83</v>
      </c>
      <c r="C169" s="6">
        <v>200</v>
      </c>
      <c r="D169" s="4" t="s">
        <v>21</v>
      </c>
      <c r="E169" s="23">
        <f>E170</f>
        <v>12696.01</v>
      </c>
      <c r="F169" s="23">
        <v>7596.01</v>
      </c>
      <c r="G169" s="1">
        <v>59.8</v>
      </c>
    </row>
    <row r="170" spans="1:7" ht="75" x14ac:dyDescent="0.3">
      <c r="A170" s="6">
        <v>1003</v>
      </c>
      <c r="B170" s="6" t="s">
        <v>83</v>
      </c>
      <c r="C170" s="6">
        <v>240</v>
      </c>
      <c r="D170" s="4" t="s">
        <v>22</v>
      </c>
      <c r="E170" s="23">
        <f>E171</f>
        <v>12696.01</v>
      </c>
      <c r="F170" s="23">
        <v>7596.01</v>
      </c>
      <c r="G170" s="1">
        <v>59.8</v>
      </c>
    </row>
    <row r="171" spans="1:7" ht="30" x14ac:dyDescent="0.3">
      <c r="A171" s="6">
        <v>1003</v>
      </c>
      <c r="B171" s="6" t="s">
        <v>83</v>
      </c>
      <c r="C171" s="6">
        <v>244</v>
      </c>
      <c r="D171" s="4" t="s">
        <v>23</v>
      </c>
      <c r="E171" s="23">
        <v>12696.01</v>
      </c>
      <c r="F171" s="23">
        <v>7596.01</v>
      </c>
      <c r="G171" s="1">
        <v>59.8</v>
      </c>
    </row>
    <row r="172" spans="1:7" ht="78" x14ac:dyDescent="0.3">
      <c r="A172" s="7">
        <v>1400</v>
      </c>
      <c r="B172" s="6"/>
      <c r="C172" s="6"/>
      <c r="D172" s="3" t="s">
        <v>85</v>
      </c>
      <c r="E172" s="26">
        <f>E173</f>
        <v>100000</v>
      </c>
      <c r="F172" s="26">
        <f t="shared" ref="F172:F175" si="18">F173</f>
        <v>100000</v>
      </c>
      <c r="G172" s="2">
        <v>100</v>
      </c>
    </row>
    <row r="173" spans="1:7" ht="45" x14ac:dyDescent="0.3">
      <c r="A173" s="6">
        <v>1403</v>
      </c>
      <c r="B173" s="6"/>
      <c r="C173" s="6"/>
      <c r="D173" s="4" t="s">
        <v>86</v>
      </c>
      <c r="E173" s="23">
        <f>E174</f>
        <v>100000</v>
      </c>
      <c r="F173" s="23">
        <f t="shared" si="18"/>
        <v>100000</v>
      </c>
      <c r="G173" s="1">
        <v>100</v>
      </c>
    </row>
    <row r="174" spans="1:7" ht="123" customHeight="1" x14ac:dyDescent="0.3">
      <c r="A174" s="6">
        <v>1403</v>
      </c>
      <c r="B174" s="6">
        <v>1100000000</v>
      </c>
      <c r="C174" s="6"/>
      <c r="D174" s="4" t="s">
        <v>113</v>
      </c>
      <c r="E174" s="23">
        <f>E175</f>
        <v>100000</v>
      </c>
      <c r="F174" s="23">
        <f t="shared" si="18"/>
        <v>100000</v>
      </c>
      <c r="G174" s="1">
        <v>100</v>
      </c>
    </row>
    <row r="175" spans="1:7" ht="90" x14ac:dyDescent="0.3">
      <c r="A175" s="6">
        <v>1403</v>
      </c>
      <c r="B175" s="6">
        <v>1190000000</v>
      </c>
      <c r="C175" s="6"/>
      <c r="D175" s="4" t="s">
        <v>50</v>
      </c>
      <c r="E175" s="23">
        <f>E176</f>
        <v>100000</v>
      </c>
      <c r="F175" s="23">
        <f t="shared" si="18"/>
        <v>100000</v>
      </c>
      <c r="G175" s="1">
        <v>100</v>
      </c>
    </row>
    <row r="176" spans="1:7" ht="30" x14ac:dyDescent="0.3">
      <c r="A176" s="6">
        <v>1403</v>
      </c>
      <c r="B176" s="6" t="s">
        <v>87</v>
      </c>
      <c r="C176" s="6"/>
      <c r="D176" s="4" t="s">
        <v>10</v>
      </c>
      <c r="E176" s="23">
        <f>E177</f>
        <v>100000</v>
      </c>
      <c r="F176" s="23">
        <v>100000</v>
      </c>
      <c r="G176" s="16">
        <v>100</v>
      </c>
    </row>
    <row r="177" spans="1:7" ht="105" x14ac:dyDescent="0.3">
      <c r="A177" s="6">
        <v>1403</v>
      </c>
      <c r="B177" s="6" t="s">
        <v>87</v>
      </c>
      <c r="C177" s="6"/>
      <c r="D177" s="4" t="s">
        <v>88</v>
      </c>
      <c r="E177" s="23">
        <v>100000</v>
      </c>
      <c r="F177" s="23">
        <v>100000</v>
      </c>
      <c r="G177" s="1">
        <v>100</v>
      </c>
    </row>
    <row r="178" spans="1:7" ht="30" x14ac:dyDescent="0.3">
      <c r="A178" s="6">
        <v>1403</v>
      </c>
      <c r="B178" s="6" t="s">
        <v>87</v>
      </c>
      <c r="C178" s="6">
        <v>500</v>
      </c>
      <c r="D178" s="4" t="s">
        <v>55</v>
      </c>
      <c r="E178" s="23">
        <v>100000</v>
      </c>
      <c r="F178" s="23">
        <v>100000</v>
      </c>
      <c r="G178" s="1">
        <v>100</v>
      </c>
    </row>
    <row r="179" spans="1:7" ht="30" x14ac:dyDescent="0.3">
      <c r="A179" s="6">
        <v>1403</v>
      </c>
      <c r="B179" s="6" t="s">
        <v>87</v>
      </c>
      <c r="C179" s="6">
        <v>540</v>
      </c>
      <c r="D179" s="4" t="s">
        <v>56</v>
      </c>
      <c r="E179" s="23">
        <v>100000</v>
      </c>
      <c r="F179" s="23">
        <v>100000</v>
      </c>
      <c r="G179" s="1">
        <v>100</v>
      </c>
    </row>
    <row r="180" spans="1:7" ht="18" x14ac:dyDescent="0.3">
      <c r="A180" s="9"/>
    </row>
    <row r="181" spans="1:7" ht="18" x14ac:dyDescent="0.3">
      <c r="A181" s="9"/>
    </row>
    <row r="182" spans="1:7" ht="18" x14ac:dyDescent="0.3">
      <c r="A182" s="9"/>
    </row>
    <row r="183" spans="1:7" ht="18" x14ac:dyDescent="0.3">
      <c r="A183" s="9"/>
    </row>
    <row r="184" spans="1:7" ht="18" x14ac:dyDescent="0.3">
      <c r="A184" s="9"/>
    </row>
    <row r="185" spans="1:7" ht="18" x14ac:dyDescent="0.3">
      <c r="A185" s="9"/>
      <c r="B185"/>
      <c r="C185"/>
      <c r="E185"/>
      <c r="F185"/>
      <c r="G185"/>
    </row>
  </sheetData>
  <mergeCells count="12">
    <mergeCell ref="A14:G14"/>
    <mergeCell ref="E16:G16"/>
    <mergeCell ref="A1:G1"/>
    <mergeCell ref="E8:G8"/>
    <mergeCell ref="D9:G9"/>
    <mergeCell ref="D10:G10"/>
    <mergeCell ref="D11:G11"/>
    <mergeCell ref="D12:G12"/>
    <mergeCell ref="A16:A17"/>
    <mergeCell ref="B16:B17"/>
    <mergeCell ref="C16:C17"/>
    <mergeCell ref="D16:D17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2022-04-26T07:02:00Z</dcterms:modified>
</cp:coreProperties>
</file>