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784A1B0-41E3-4033-B777-06B3800ECE6C}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36" i="1" l="1"/>
  <c r="E15" i="1"/>
  <c r="D66" i="1" l="1"/>
  <c r="D64" i="1"/>
  <c r="D47" i="1" l="1"/>
  <c r="D37" i="1"/>
  <c r="D36" i="1" s="1"/>
  <c r="D34" i="1"/>
  <c r="D29" i="1"/>
  <c r="D27" i="1"/>
  <c r="D18" i="1"/>
  <c r="D44" i="1" l="1"/>
  <c r="D42" i="1" s="1"/>
  <c r="D40" i="1" s="1"/>
  <c r="D39" i="1" s="1"/>
  <c r="D32" i="1"/>
  <c r="D22" i="1" s="1"/>
  <c r="D16" i="1"/>
  <c r="F16" i="1" l="1"/>
  <c r="D15" i="1"/>
  <c r="D56" i="1"/>
  <c r="D59" i="1" l="1"/>
  <c r="E46" i="1"/>
  <c r="D46" i="1"/>
  <c r="E59" i="1" l="1"/>
  <c r="E8" i="1" l="1"/>
  <c r="F15" i="1" l="1"/>
  <c r="D10" i="1"/>
  <c r="D9" i="1" l="1"/>
  <c r="D8" i="1"/>
</calcChain>
</file>

<file path=xl/sharedStrings.xml><?xml version="1.0" encoding="utf-8"?>
<sst xmlns="http://schemas.openxmlformats.org/spreadsheetml/2006/main" count="115" uniqueCount="69">
  <si>
    <t>КЦСР</t>
  </si>
  <si>
    <t>КВР</t>
  </si>
  <si>
    <t>Наименование</t>
  </si>
  <si>
    <t>Сумма, рублей</t>
  </si>
  <si>
    <t>ВСЕГО</t>
  </si>
  <si>
    <t>Подпрограмма «Обеспечение пожарной безопасности в сельском поселении»</t>
  </si>
  <si>
    <t>111014001Б</t>
  </si>
  <si>
    <t>Закупка первичных средств пожаротушения и содержание пожарной машины</t>
  </si>
  <si>
    <t>Закупка товаров, работ и услуг для обеспечения государственных (муниципальных) органов</t>
  </si>
  <si>
    <t>111014002Б</t>
  </si>
  <si>
    <t>Опашка населенных пунктов</t>
  </si>
  <si>
    <t>Закупка товаров, работ и услуг для  обеспечения государственных (муниципальных) органов</t>
  </si>
  <si>
    <t>Подпрограмма «Осуществление дорожной деятельности в границах сельского поселения «Медведево»</t>
  </si>
  <si>
    <t>112014001Б</t>
  </si>
  <si>
    <t>Содержание дорог в зимний период</t>
  </si>
  <si>
    <t>112014002Б</t>
  </si>
  <si>
    <t>Содержание дорог в летний период</t>
  </si>
  <si>
    <t>Подпрограмма «Поддержка жилищно-коммунального хозяйства и благоустройства территории сельского поселения «Медведево»</t>
  </si>
  <si>
    <t>113014002Б</t>
  </si>
  <si>
    <t>Содержание муниципального имущества</t>
  </si>
  <si>
    <t>113014003П</t>
  </si>
  <si>
    <t>Переданные полномочия по содержанию муниципального жилищного фонда</t>
  </si>
  <si>
    <t>Межбюджетные трансферты</t>
  </si>
  <si>
    <t>113014004П</t>
  </si>
  <si>
    <t>Переданные полномочия по организации в границах поселения водоснабжения и водоотведения</t>
  </si>
  <si>
    <t>113024001Б</t>
  </si>
  <si>
    <t>113024003Б</t>
  </si>
  <si>
    <t>Уличное освещение</t>
  </si>
  <si>
    <t>113024004Б</t>
  </si>
  <si>
    <t>Благоустройство территории сельского поселения «Медведево»</t>
  </si>
  <si>
    <t>Подпрограмма «Социальная поддержка в сельском поселении «Медведево»»</t>
  </si>
  <si>
    <t>114014002Б</t>
  </si>
  <si>
    <t>Проведение мероприятий на территории сельского поселения «Медведево»</t>
  </si>
  <si>
    <t>Подпрограмма «Поддержка местных инициатив муниципального образования сельское поселение «Медведево»»</t>
  </si>
  <si>
    <t>Подпрограмма «Развитие и укрепление культурно-досуговой деятельности на территории сельского поселения «Медведево»</t>
  </si>
  <si>
    <t>116014001В</t>
  </si>
  <si>
    <t>Субсидия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</si>
  <si>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</si>
  <si>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116014001Г</t>
  </si>
  <si>
    <t>Подпрограмма «Обеспечение правопорядка и безопасности граждан»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</si>
  <si>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</si>
  <si>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Мероприятия на осуществление первичного воинского учета на территории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</si>
  <si>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</si>
  <si>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Обеспечивающая подпрограмма</t>
  </si>
  <si>
    <t>119004001С</t>
  </si>
  <si>
    <r>
      <t>Расходы по аппарату администрации сельского поселения «</t>
    </r>
    <r>
      <rPr>
        <i/>
        <sz val="12"/>
        <color theme="1"/>
        <rFont val="Arial"/>
        <family val="2"/>
        <charset val="204"/>
      </rPr>
      <t>Медведево</t>
    </r>
    <r>
      <rPr>
        <sz val="12"/>
        <color theme="1"/>
        <rFont val="Arial"/>
        <family val="2"/>
        <charset val="204"/>
      </rPr>
      <t>»</t>
    </r>
  </si>
  <si>
    <t>Иные межбюджетные ассигнования</t>
  </si>
  <si>
    <t>119004004С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</si>
  <si>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</si>
  <si>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</si>
  <si>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</si>
  <si>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</si>
  <si>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112024002Б</t>
  </si>
  <si>
    <t>Капитальный ремонт и ремонт дорог в сельском поселении "Медведево"</t>
  </si>
  <si>
    <t>Благоустройство воинских захоронений, памятных мест</t>
  </si>
  <si>
    <t>Субсидии на повышение заработной платы работникам муниципальных учреждений культуры сельского поселения</t>
  </si>
  <si>
    <t>119004003С</t>
  </si>
  <si>
    <t>Расходы на содеражание муниципальных служащих</t>
  </si>
  <si>
    <t>МП «Комплексное развитие территории муниципального образования сельское поселение «Медведево» Ржевского района Тверской области на 2019-2023 годы»</t>
  </si>
  <si>
    <t>Монтаж уличного освещения по существующим опорам за счет местного бюджета</t>
  </si>
  <si>
    <t>Монтаж уличного освещения по существующим опорам за счет областного бюджета</t>
  </si>
  <si>
    <t>Монтаж уличного освещения по существующим опорам за счет средств депутатов Законодательного Собрания Тверской области</t>
  </si>
  <si>
    <t>11501S9004</t>
  </si>
  <si>
    <t xml:space="preserve"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видов расходов классификации расходов бюджета муниципального образования сельское поселение «Медведево» Ржевского района Тверской области за 2021 год </t>
  </si>
  <si>
    <t>Утверждено на год</t>
  </si>
  <si>
    <t>Исполнено за год</t>
  </si>
  <si>
    <t>% исполнения</t>
  </si>
  <si>
    <t>-</t>
  </si>
  <si>
    <r>
      <rPr>
        <b/>
        <sz val="12"/>
        <color theme="1"/>
        <rFont val="Arial"/>
        <family val="2"/>
        <charset val="204"/>
      </rPr>
      <t>Приложение 8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"Медведево" Ржевского района Тверской области
от 26 апреля 2022 года № 97  
"Об утверждении отчета об исполнении бюджета
муниципального образования сельское  
поселение "Медведево" Ржевского района
 Тверской области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</si>
</sst>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abSelected="1" zoomScaleNormal="100" workbookViewId="0">
      <selection sqref="A1:F1"/>
    </sheetView>
  </sheetViews>
  <sheetFormatPr defaultRowHeight="14.4" x14ac:dyDescent="0.3"/>
  <cols>
    <col min="1" max="1" width="16.109375" style="9" customWidth="1"/>
    <col min="2" max="2" width="9.109375" style="9"/>
    <col min="3" max="3" width="30.109375" customWidth="1"/>
    <col min="4" max="4" width="16.88671875" customWidth="1"/>
    <col min="5" max="5" width="18.109375" customWidth="1"/>
    <col min="6" max="6" width="15.5546875" customWidth="1"/>
  </cols>
  <sheetData>
    <row r="1" spans="1:6" ht="144" customHeight="1" x14ac:dyDescent="0.3">
      <c r="A1" s="31" t="s">
        <v>68</v>
      </c>
      <c r="B1" s="32"/>
      <c r="C1" s="32"/>
      <c r="D1" s="32"/>
      <c r="E1" s="32"/>
      <c r="F1" s="32"/>
    </row>
    <row r="2" spans="1:6" ht="18" x14ac:dyDescent="0.3">
      <c r="A2" s="14"/>
    </row>
    <row r="3" spans="1:6" ht="83.25" customHeight="1" x14ac:dyDescent="0.3">
      <c r="A3" s="35" t="s">
        <v>63</v>
      </c>
      <c r="B3" s="36"/>
      <c r="C3" s="36"/>
      <c r="D3" s="36"/>
      <c r="E3" s="36"/>
      <c r="F3" s="36"/>
    </row>
    <row r="4" spans="1:6" ht="15" x14ac:dyDescent="0.3">
      <c r="A4" s="1"/>
    </row>
    <row r="5" spans="1:6" ht="15" x14ac:dyDescent="0.3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</row>
    <row r="6" spans="1:6" ht="30" x14ac:dyDescent="0.3">
      <c r="A6" s="37"/>
      <c r="B6" s="37"/>
      <c r="C6" s="37"/>
      <c r="D6" s="20" t="s">
        <v>64</v>
      </c>
      <c r="E6" s="20" t="s">
        <v>65</v>
      </c>
      <c r="F6" s="20" t="s">
        <v>66</v>
      </c>
    </row>
    <row r="7" spans="1:6" ht="15" x14ac:dyDescent="0.3">
      <c r="A7" s="1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</row>
    <row r="8" spans="1:6" ht="15.6" x14ac:dyDescent="0.3">
      <c r="A8" s="13"/>
      <c r="B8" s="3"/>
      <c r="C8" s="4" t="s">
        <v>4</v>
      </c>
      <c r="D8" s="24">
        <f>D10+D15+D22+D36+D39+D46+D53+D59</f>
        <v>9639202</v>
      </c>
      <c r="E8" s="24">
        <f>E10+E15+E22+E36+E39+E46+E53+E59</f>
        <v>8751570.6099999994</v>
      </c>
      <c r="F8" s="4">
        <v>90.8</v>
      </c>
    </row>
    <row r="9" spans="1:6" ht="124.8" x14ac:dyDescent="0.3">
      <c r="A9" s="4">
        <v>1100000000</v>
      </c>
      <c r="B9" s="4"/>
      <c r="C9" s="5" t="s">
        <v>58</v>
      </c>
      <c r="D9" s="24">
        <f>SUM(D10,D15,D22,D36,D39,D46,D53,D59)</f>
        <v>9639202</v>
      </c>
      <c r="E9" s="24">
        <v>8751570.6099999994</v>
      </c>
      <c r="F9" s="4">
        <v>90.8</v>
      </c>
    </row>
    <row r="10" spans="1:6" ht="62.4" x14ac:dyDescent="0.3">
      <c r="A10" s="21">
        <v>1100000000</v>
      </c>
      <c r="B10" s="21"/>
      <c r="C10" s="22" t="s">
        <v>5</v>
      </c>
      <c r="D10" s="25">
        <f>D11+D13</f>
        <v>10000</v>
      </c>
      <c r="E10" s="25">
        <v>0</v>
      </c>
      <c r="F10" s="21" t="s">
        <v>67</v>
      </c>
    </row>
    <row r="11" spans="1:6" ht="60" x14ac:dyDescent="0.3">
      <c r="A11" s="13" t="s">
        <v>6</v>
      </c>
      <c r="B11" s="3"/>
      <c r="C11" s="7" t="s">
        <v>7</v>
      </c>
      <c r="D11" s="26">
        <v>5000</v>
      </c>
      <c r="E11" s="26">
        <v>0</v>
      </c>
      <c r="F11" s="10" t="s">
        <v>67</v>
      </c>
    </row>
    <row r="12" spans="1:6" ht="60" x14ac:dyDescent="0.3">
      <c r="A12" s="13" t="s">
        <v>6</v>
      </c>
      <c r="B12" s="3">
        <v>200</v>
      </c>
      <c r="C12" s="7" t="s">
        <v>8</v>
      </c>
      <c r="D12" s="26">
        <v>5000</v>
      </c>
      <c r="E12" s="26">
        <v>0</v>
      </c>
      <c r="F12" s="10" t="s">
        <v>67</v>
      </c>
    </row>
    <row r="13" spans="1:6" ht="30" x14ac:dyDescent="0.3">
      <c r="A13" s="13" t="s">
        <v>9</v>
      </c>
      <c r="B13" s="3"/>
      <c r="C13" s="7" t="s">
        <v>10</v>
      </c>
      <c r="D13" s="26">
        <v>5000</v>
      </c>
      <c r="E13" s="26">
        <v>0</v>
      </c>
      <c r="F13" s="10" t="s">
        <v>67</v>
      </c>
    </row>
    <row r="14" spans="1:6" ht="60" x14ac:dyDescent="0.3">
      <c r="A14" s="13" t="s">
        <v>9</v>
      </c>
      <c r="B14" s="3">
        <v>200</v>
      </c>
      <c r="C14" s="7" t="s">
        <v>11</v>
      </c>
      <c r="D14" s="26">
        <v>5000</v>
      </c>
      <c r="E14" s="26">
        <v>0</v>
      </c>
      <c r="F14" s="10" t="s">
        <v>67</v>
      </c>
    </row>
    <row r="15" spans="1:6" ht="93.6" x14ac:dyDescent="0.3">
      <c r="A15" s="21">
        <v>1120000000</v>
      </c>
      <c r="B15" s="21"/>
      <c r="C15" s="22" t="s">
        <v>12</v>
      </c>
      <c r="D15" s="25">
        <f>D16+D18+D20</f>
        <v>1197950</v>
      </c>
      <c r="E15" s="25">
        <f>E16+E18+E20</f>
        <v>876765.95</v>
      </c>
      <c r="F15" s="30">
        <f>E15/D15*100</f>
        <v>73.18886013606577</v>
      </c>
    </row>
    <row r="16" spans="1:6" ht="30" x14ac:dyDescent="0.3">
      <c r="A16" s="13" t="s">
        <v>13</v>
      </c>
      <c r="B16" s="3"/>
      <c r="C16" s="7" t="s">
        <v>14</v>
      </c>
      <c r="D16" s="26">
        <f>D17</f>
        <v>328000</v>
      </c>
      <c r="E16" s="26">
        <v>328000</v>
      </c>
      <c r="F16" s="23">
        <f>E16/D16*100</f>
        <v>100</v>
      </c>
    </row>
    <row r="17" spans="1:6" ht="60" x14ac:dyDescent="0.3">
      <c r="A17" s="13" t="s">
        <v>13</v>
      </c>
      <c r="B17" s="3">
        <v>200</v>
      </c>
      <c r="C17" s="7" t="s">
        <v>8</v>
      </c>
      <c r="D17" s="26">
        <v>328000</v>
      </c>
      <c r="E17" s="26">
        <v>328000</v>
      </c>
      <c r="F17" s="10">
        <v>100</v>
      </c>
    </row>
    <row r="18" spans="1:6" ht="30" x14ac:dyDescent="0.3">
      <c r="A18" s="13" t="s">
        <v>15</v>
      </c>
      <c r="B18" s="3"/>
      <c r="C18" s="7" t="s">
        <v>16</v>
      </c>
      <c r="D18" s="26">
        <f>D19</f>
        <v>169950</v>
      </c>
      <c r="E18" s="26">
        <v>81303.95</v>
      </c>
      <c r="F18" s="3">
        <v>47.8</v>
      </c>
    </row>
    <row r="19" spans="1:6" ht="60" x14ac:dyDescent="0.3">
      <c r="A19" s="13" t="s">
        <v>15</v>
      </c>
      <c r="B19" s="3">
        <v>200</v>
      </c>
      <c r="C19" s="7" t="s">
        <v>8</v>
      </c>
      <c r="D19" s="26">
        <v>169950</v>
      </c>
      <c r="E19" s="26">
        <v>81303.95</v>
      </c>
      <c r="F19" s="10">
        <v>47.8</v>
      </c>
    </row>
    <row r="20" spans="1:6" ht="45" x14ac:dyDescent="0.3">
      <c r="A20" s="13" t="s">
        <v>52</v>
      </c>
      <c r="B20" s="8"/>
      <c r="C20" s="7" t="s">
        <v>53</v>
      </c>
      <c r="D20" s="26">
        <v>700000</v>
      </c>
      <c r="E20" s="26">
        <v>467462</v>
      </c>
      <c r="F20" s="8">
        <v>66.8</v>
      </c>
    </row>
    <row r="21" spans="1:6" ht="60" x14ac:dyDescent="0.3">
      <c r="A21" s="13" t="s">
        <v>52</v>
      </c>
      <c r="B21" s="8">
        <v>200</v>
      </c>
      <c r="C21" s="7" t="s">
        <v>8</v>
      </c>
      <c r="D21" s="26">
        <v>700000</v>
      </c>
      <c r="E21" s="26">
        <v>467462</v>
      </c>
      <c r="F21" s="10">
        <v>66.8</v>
      </c>
    </row>
    <row r="22" spans="1:6" ht="109.2" x14ac:dyDescent="0.3">
      <c r="A22" s="21">
        <v>1130000000</v>
      </c>
      <c r="B22" s="21"/>
      <c r="C22" s="22" t="s">
        <v>17</v>
      </c>
      <c r="D22" s="25">
        <f>D23+D25+D27+D29+D32+D34</f>
        <v>1889003.99</v>
      </c>
      <c r="E22" s="25">
        <v>1638032.14</v>
      </c>
      <c r="F22" s="21">
        <v>86.7</v>
      </c>
    </row>
    <row r="23" spans="1:6" ht="30" x14ac:dyDescent="0.3">
      <c r="A23" s="13" t="s">
        <v>18</v>
      </c>
      <c r="B23" s="3"/>
      <c r="C23" s="7" t="s">
        <v>19</v>
      </c>
      <c r="D23" s="26">
        <v>40000</v>
      </c>
      <c r="E23" s="26">
        <v>40000</v>
      </c>
      <c r="F23" s="3">
        <v>100</v>
      </c>
    </row>
    <row r="24" spans="1:6" ht="60" x14ac:dyDescent="0.3">
      <c r="A24" s="13" t="s">
        <v>18</v>
      </c>
      <c r="B24" s="3">
        <v>200</v>
      </c>
      <c r="C24" s="7" t="s">
        <v>8</v>
      </c>
      <c r="D24" s="26">
        <v>40000</v>
      </c>
      <c r="E24" s="26">
        <v>40000</v>
      </c>
      <c r="F24" s="10">
        <v>100</v>
      </c>
    </row>
    <row r="25" spans="1:6" ht="60" x14ac:dyDescent="0.3">
      <c r="A25" s="13" t="s">
        <v>20</v>
      </c>
      <c r="B25" s="3"/>
      <c r="C25" s="7" t="s">
        <v>21</v>
      </c>
      <c r="D25" s="26">
        <v>63000</v>
      </c>
      <c r="E25" s="26">
        <v>63000</v>
      </c>
      <c r="F25" s="3">
        <v>100</v>
      </c>
    </row>
    <row r="26" spans="1:6" ht="30" x14ac:dyDescent="0.3">
      <c r="A26" s="13" t="s">
        <v>20</v>
      </c>
      <c r="B26" s="3">
        <v>500</v>
      </c>
      <c r="C26" s="7" t="s">
        <v>22</v>
      </c>
      <c r="D26" s="26">
        <v>63000</v>
      </c>
      <c r="E26" s="26">
        <v>63000</v>
      </c>
      <c r="F26" s="3">
        <v>100</v>
      </c>
    </row>
    <row r="27" spans="1:6" ht="60" x14ac:dyDescent="0.3">
      <c r="A27" s="13" t="s">
        <v>23</v>
      </c>
      <c r="B27" s="3"/>
      <c r="C27" s="7" t="s">
        <v>24</v>
      </c>
      <c r="D27" s="26">
        <f>D28</f>
        <v>716455</v>
      </c>
      <c r="E27" s="26">
        <v>716455</v>
      </c>
      <c r="F27" s="3">
        <v>100</v>
      </c>
    </row>
    <row r="28" spans="1:6" ht="30" x14ac:dyDescent="0.3">
      <c r="A28" s="13" t="s">
        <v>23</v>
      </c>
      <c r="B28" s="3">
        <v>500</v>
      </c>
      <c r="C28" s="7" t="s">
        <v>22</v>
      </c>
      <c r="D28" s="26">
        <v>716455</v>
      </c>
      <c r="E28" s="26">
        <v>716455</v>
      </c>
      <c r="F28" s="3">
        <v>100</v>
      </c>
    </row>
    <row r="29" spans="1:6" ht="21" hidden="1" customHeight="1" x14ac:dyDescent="0.3">
      <c r="A29" s="33" t="s">
        <v>25</v>
      </c>
      <c r="B29" s="33"/>
      <c r="C29" s="7"/>
      <c r="D29" s="34">
        <f>D31</f>
        <v>12500</v>
      </c>
      <c r="E29" s="34">
        <v>7200</v>
      </c>
      <c r="F29" s="33">
        <v>57.6</v>
      </c>
    </row>
    <row r="30" spans="1:6" ht="45" x14ac:dyDescent="0.3">
      <c r="A30" s="33"/>
      <c r="B30" s="33"/>
      <c r="C30" s="7" t="s">
        <v>54</v>
      </c>
      <c r="D30" s="34"/>
      <c r="E30" s="34"/>
      <c r="F30" s="33"/>
    </row>
    <row r="31" spans="1:6" ht="60" x14ac:dyDescent="0.3">
      <c r="A31" s="13" t="s">
        <v>25</v>
      </c>
      <c r="B31" s="3">
        <v>200</v>
      </c>
      <c r="C31" s="7" t="s">
        <v>8</v>
      </c>
      <c r="D31" s="26">
        <v>12500</v>
      </c>
      <c r="E31" s="26">
        <v>7200</v>
      </c>
      <c r="F31" s="3">
        <v>57.6</v>
      </c>
    </row>
    <row r="32" spans="1:6" ht="15" x14ac:dyDescent="0.3">
      <c r="A32" s="13" t="s">
        <v>26</v>
      </c>
      <c r="B32" s="3"/>
      <c r="C32" s="7" t="s">
        <v>27</v>
      </c>
      <c r="D32" s="26">
        <f>D33</f>
        <v>1034645</v>
      </c>
      <c r="E32" s="26">
        <v>798228.64</v>
      </c>
      <c r="F32" s="3">
        <v>77.2</v>
      </c>
    </row>
    <row r="33" spans="1:6" ht="60" x14ac:dyDescent="0.3">
      <c r="A33" s="13" t="s">
        <v>26</v>
      </c>
      <c r="B33" s="3">
        <v>200</v>
      </c>
      <c r="C33" s="7" t="s">
        <v>8</v>
      </c>
      <c r="D33" s="26">
        <v>1034645</v>
      </c>
      <c r="E33" s="26">
        <v>798228.64</v>
      </c>
      <c r="F33" s="10">
        <v>77.2</v>
      </c>
    </row>
    <row r="34" spans="1:6" ht="45" x14ac:dyDescent="0.3">
      <c r="A34" s="13" t="s">
        <v>28</v>
      </c>
      <c r="B34" s="3"/>
      <c r="C34" s="7" t="s">
        <v>29</v>
      </c>
      <c r="D34" s="26">
        <f>D35</f>
        <v>22403.99</v>
      </c>
      <c r="E34" s="26">
        <v>13148.5</v>
      </c>
      <c r="F34" s="3">
        <v>58.7</v>
      </c>
    </row>
    <row r="35" spans="1:6" ht="60" x14ac:dyDescent="0.3">
      <c r="A35" s="13" t="s">
        <v>28</v>
      </c>
      <c r="B35" s="3">
        <v>200</v>
      </c>
      <c r="C35" s="7" t="s">
        <v>8</v>
      </c>
      <c r="D35" s="26">
        <v>22403.99</v>
      </c>
      <c r="E35" s="26">
        <v>13148.5</v>
      </c>
      <c r="F35" s="10">
        <v>58.7</v>
      </c>
    </row>
    <row r="36" spans="1:6" ht="62.4" x14ac:dyDescent="0.3">
      <c r="A36" s="21">
        <v>1140000000</v>
      </c>
      <c r="B36" s="4"/>
      <c r="C36" s="22" t="s">
        <v>30</v>
      </c>
      <c r="D36" s="25">
        <f>D37</f>
        <v>12696.01</v>
      </c>
      <c r="E36" s="25">
        <f>E37</f>
        <v>7596.01</v>
      </c>
      <c r="F36" s="21">
        <v>59.8</v>
      </c>
    </row>
    <row r="37" spans="1:6" ht="45" x14ac:dyDescent="0.3">
      <c r="A37" s="13" t="s">
        <v>31</v>
      </c>
      <c r="B37" s="3"/>
      <c r="C37" s="7" t="s">
        <v>32</v>
      </c>
      <c r="D37" s="26">
        <f>D38</f>
        <v>12696.01</v>
      </c>
      <c r="E37" s="26">
        <v>7596.01</v>
      </c>
      <c r="F37" s="10">
        <v>59.8</v>
      </c>
    </row>
    <row r="38" spans="1:6" ht="60" x14ac:dyDescent="0.3">
      <c r="A38" s="13" t="s">
        <v>31</v>
      </c>
      <c r="B38" s="3">
        <v>200</v>
      </c>
      <c r="C38" s="7" t="s">
        <v>11</v>
      </c>
      <c r="D38" s="26">
        <v>12696.01</v>
      </c>
      <c r="E38" s="26">
        <v>7596.01</v>
      </c>
      <c r="F38" s="10">
        <v>59.8</v>
      </c>
    </row>
    <row r="39" spans="1:6" ht="93.6" x14ac:dyDescent="0.3">
      <c r="A39" s="21">
        <v>1150000000</v>
      </c>
      <c r="B39" s="21"/>
      <c r="C39" s="22" t="s">
        <v>33</v>
      </c>
      <c r="D39" s="25">
        <f>SUM(D40,D42,D44)</f>
        <v>680340</v>
      </c>
      <c r="E39" s="27">
        <v>610329.4</v>
      </c>
      <c r="F39" s="21">
        <v>89.7</v>
      </c>
    </row>
    <row r="40" spans="1:6" ht="60" x14ac:dyDescent="0.3">
      <c r="A40" s="17">
        <v>1150119004</v>
      </c>
      <c r="B40" s="17"/>
      <c r="C40" s="16" t="s">
        <v>60</v>
      </c>
      <c r="D40" s="28">
        <f>D41</f>
        <v>279240</v>
      </c>
      <c r="E40" s="28">
        <v>279235.15000000002</v>
      </c>
      <c r="F40" s="11">
        <v>100</v>
      </c>
    </row>
    <row r="41" spans="1:6" ht="60" x14ac:dyDescent="0.3">
      <c r="A41" s="17">
        <v>1150119004</v>
      </c>
      <c r="B41" s="18">
        <v>200</v>
      </c>
      <c r="C41" s="19" t="s">
        <v>11</v>
      </c>
      <c r="D41" s="28">
        <v>279240</v>
      </c>
      <c r="E41" s="29">
        <v>279235.15000000002</v>
      </c>
      <c r="F41" s="6">
        <v>100</v>
      </c>
    </row>
    <row r="42" spans="1:6" ht="105" x14ac:dyDescent="0.3">
      <c r="A42" s="17">
        <v>1150119304</v>
      </c>
      <c r="B42" s="17"/>
      <c r="C42" s="16" t="s">
        <v>61</v>
      </c>
      <c r="D42" s="28">
        <f>D43</f>
        <v>120100</v>
      </c>
      <c r="E42" s="28">
        <v>120097.91</v>
      </c>
      <c r="F42" s="11">
        <v>100</v>
      </c>
    </row>
    <row r="43" spans="1:6" ht="60" x14ac:dyDescent="0.3">
      <c r="A43" s="17">
        <v>1150119304</v>
      </c>
      <c r="B43" s="18">
        <v>200</v>
      </c>
      <c r="C43" s="19" t="s">
        <v>11</v>
      </c>
      <c r="D43" s="28">
        <v>120100</v>
      </c>
      <c r="E43" s="29">
        <v>120097.91</v>
      </c>
      <c r="F43" s="6">
        <v>100</v>
      </c>
    </row>
    <row r="44" spans="1:6" ht="60" x14ac:dyDescent="0.3">
      <c r="A44" s="17" t="s">
        <v>62</v>
      </c>
      <c r="B44" s="17"/>
      <c r="C44" s="16" t="s">
        <v>59</v>
      </c>
      <c r="D44" s="28">
        <f>D45</f>
        <v>281000</v>
      </c>
      <c r="E44" s="26">
        <v>210996.34</v>
      </c>
      <c r="F44" s="3">
        <v>75.099999999999994</v>
      </c>
    </row>
    <row r="45" spans="1:6" ht="60" x14ac:dyDescent="0.3">
      <c r="A45" s="17" t="s">
        <v>62</v>
      </c>
      <c r="B45" s="18">
        <v>200</v>
      </c>
      <c r="C45" s="19" t="s">
        <v>11</v>
      </c>
      <c r="D45" s="28">
        <v>281000</v>
      </c>
      <c r="E45" s="26">
        <v>210996.34</v>
      </c>
      <c r="F45" s="3">
        <v>75.099999999999994</v>
      </c>
    </row>
    <row r="46" spans="1:6" ht="93.6" x14ac:dyDescent="0.3">
      <c r="A46" s="21">
        <v>1160000000</v>
      </c>
      <c r="B46" s="4"/>
      <c r="C46" s="22" t="s">
        <v>34</v>
      </c>
      <c r="D46" s="25">
        <f>D49+D51+D47</f>
        <v>3201562</v>
      </c>
      <c r="E46" s="27">
        <f t="shared" ref="E46" si="0">E49+E51+E47</f>
        <v>2980712</v>
      </c>
      <c r="F46" s="21">
        <v>93.1</v>
      </c>
    </row>
    <row r="47" spans="1:6" ht="75" x14ac:dyDescent="0.3">
      <c r="A47" s="13">
        <v>1160110680</v>
      </c>
      <c r="B47" s="13"/>
      <c r="C47" s="7" t="s">
        <v>55</v>
      </c>
      <c r="D47" s="26">
        <f>D48</f>
        <v>1060200</v>
      </c>
      <c r="E47" s="26">
        <v>1060200</v>
      </c>
      <c r="F47" s="13">
        <v>100</v>
      </c>
    </row>
    <row r="48" spans="1:6" ht="75" x14ac:dyDescent="0.3">
      <c r="A48" s="13">
        <v>1160110680</v>
      </c>
      <c r="B48" s="13">
        <v>600</v>
      </c>
      <c r="C48" s="7" t="s">
        <v>37</v>
      </c>
      <c r="D48" s="26">
        <v>1060200</v>
      </c>
      <c r="E48" s="26">
        <v>1060200</v>
      </c>
      <c r="F48" s="13">
        <v>100</v>
      </c>
    </row>
    <row r="49" spans="1:6" ht="45" x14ac:dyDescent="0.3">
      <c r="A49" s="13" t="s">
        <v>35</v>
      </c>
      <c r="B49" s="3"/>
      <c r="C49" s="7" t="s">
        <v>36</v>
      </c>
      <c r="D49" s="26">
        <v>2000</v>
      </c>
      <c r="E49" s="26">
        <v>2000</v>
      </c>
      <c r="F49" s="10">
        <v>100</v>
      </c>
    </row>
    <row r="50" spans="1:6" ht="75" x14ac:dyDescent="0.3">
      <c r="A50" s="13" t="s">
        <v>35</v>
      </c>
      <c r="B50" s="3">
        <v>600</v>
      </c>
      <c r="C50" s="7" t="s">
        <v>37</v>
      </c>
      <c r="D50" s="26">
        <v>2000</v>
      </c>
      <c r="E50" s="26">
        <v>2000</v>
      </c>
      <c r="F50" s="3">
        <v>100</v>
      </c>
    </row>
    <row r="51" spans="1:6" ht="45" x14ac:dyDescent="0.3">
      <c r="A51" s="13" t="s">
        <v>38</v>
      </c>
      <c r="B51" s="3"/>
      <c r="C51" s="7" t="s">
        <v>36</v>
      </c>
      <c r="D51" s="26">
        <v>2139362</v>
      </c>
      <c r="E51" s="26">
        <v>1918512</v>
      </c>
      <c r="F51" s="10">
        <v>89.7</v>
      </c>
    </row>
    <row r="52" spans="1:6" ht="75" x14ac:dyDescent="0.3">
      <c r="A52" s="13" t="s">
        <v>38</v>
      </c>
      <c r="B52" s="3">
        <v>600</v>
      </c>
      <c r="C52" s="7" t="s">
        <v>37</v>
      </c>
      <c r="D52" s="26">
        <v>2139362</v>
      </c>
      <c r="E52" s="26">
        <v>1918512</v>
      </c>
      <c r="F52" s="10">
        <v>89.7</v>
      </c>
    </row>
    <row r="53" spans="1:6" ht="62.4" x14ac:dyDescent="0.3">
      <c r="A53" s="21">
        <v>1170000000</v>
      </c>
      <c r="B53" s="21"/>
      <c r="C53" s="22" t="s">
        <v>39</v>
      </c>
      <c r="D53" s="25">
        <v>91650</v>
      </c>
      <c r="E53" s="27">
        <v>91650</v>
      </c>
      <c r="F53" s="21">
        <v>100</v>
      </c>
    </row>
    <row r="54" spans="1:6" ht="180" x14ac:dyDescent="0.3">
      <c r="A54" s="13">
        <v>1170110540</v>
      </c>
      <c r="B54" s="3"/>
      <c r="C54" s="7" t="s">
        <v>40</v>
      </c>
      <c r="D54" s="26">
        <v>150</v>
      </c>
      <c r="E54" s="26">
        <v>150</v>
      </c>
      <c r="F54" s="3">
        <v>100</v>
      </c>
    </row>
    <row r="55" spans="1:6" ht="60" x14ac:dyDescent="0.3">
      <c r="A55" s="13">
        <v>1170110540</v>
      </c>
      <c r="B55" s="3">
        <v>200</v>
      </c>
      <c r="C55" s="7" t="s">
        <v>11</v>
      </c>
      <c r="D55" s="26">
        <v>150</v>
      </c>
      <c r="E55" s="26">
        <v>150</v>
      </c>
      <c r="F55" s="3">
        <v>100</v>
      </c>
    </row>
    <row r="56" spans="1:6" ht="75" x14ac:dyDescent="0.3">
      <c r="A56" s="13">
        <v>1170151180</v>
      </c>
      <c r="B56" s="3"/>
      <c r="C56" s="7" t="s">
        <v>41</v>
      </c>
      <c r="D56" s="26">
        <f>D57+D58</f>
        <v>91500</v>
      </c>
      <c r="E56" s="26">
        <v>91500</v>
      </c>
      <c r="F56" s="15">
        <v>100</v>
      </c>
    </row>
    <row r="57" spans="1:6" ht="150" x14ac:dyDescent="0.3">
      <c r="A57" s="13">
        <v>1170151180</v>
      </c>
      <c r="B57" s="3">
        <v>100</v>
      </c>
      <c r="C57" s="7" t="s">
        <v>42</v>
      </c>
      <c r="D57" s="26">
        <v>79944.94</v>
      </c>
      <c r="E57" s="26">
        <v>79944.94</v>
      </c>
      <c r="F57" s="3">
        <v>100</v>
      </c>
    </row>
    <row r="58" spans="1:6" ht="60" x14ac:dyDescent="0.3">
      <c r="A58" s="13">
        <v>1170151180</v>
      </c>
      <c r="B58" s="3">
        <v>200</v>
      </c>
      <c r="C58" s="7" t="s">
        <v>8</v>
      </c>
      <c r="D58" s="26">
        <v>11555.06</v>
      </c>
      <c r="E58" s="26">
        <v>11555.06</v>
      </c>
      <c r="F58" s="3">
        <v>100</v>
      </c>
    </row>
    <row r="59" spans="1:6" ht="31.2" x14ac:dyDescent="0.3">
      <c r="A59" s="21">
        <v>1190000000</v>
      </c>
      <c r="B59" s="21"/>
      <c r="C59" s="22" t="s">
        <v>43</v>
      </c>
      <c r="D59" s="25">
        <f>D60+D64+D66+D68</f>
        <v>2556000</v>
      </c>
      <c r="E59" s="27">
        <f t="shared" ref="E59" si="1">E60+E64+E66+E68</f>
        <v>2546485.11</v>
      </c>
      <c r="F59" s="21">
        <v>99.6</v>
      </c>
    </row>
    <row r="60" spans="1:6" ht="45.6" x14ac:dyDescent="0.3">
      <c r="A60" s="13" t="s">
        <v>44</v>
      </c>
      <c r="B60" s="3"/>
      <c r="C60" s="7" t="s">
        <v>45</v>
      </c>
      <c r="D60" s="26">
        <v>719095.38</v>
      </c>
      <c r="E60" s="26">
        <v>709580.49</v>
      </c>
      <c r="F60" s="10">
        <v>100</v>
      </c>
    </row>
    <row r="61" spans="1:6" ht="150" x14ac:dyDescent="0.3">
      <c r="A61" s="13" t="s">
        <v>44</v>
      </c>
      <c r="B61" s="3">
        <v>100</v>
      </c>
      <c r="C61" s="7" t="s">
        <v>42</v>
      </c>
      <c r="D61" s="26">
        <v>447982.47</v>
      </c>
      <c r="E61" s="26">
        <v>447982.46</v>
      </c>
      <c r="F61" s="15">
        <v>100</v>
      </c>
    </row>
    <row r="62" spans="1:6" ht="60" x14ac:dyDescent="0.3">
      <c r="A62" s="13" t="s">
        <v>44</v>
      </c>
      <c r="B62" s="3">
        <v>200</v>
      </c>
      <c r="C62" s="7" t="s">
        <v>8</v>
      </c>
      <c r="D62" s="26">
        <v>260914</v>
      </c>
      <c r="E62" s="26">
        <v>255085.13</v>
      </c>
      <c r="F62" s="15">
        <v>97.8</v>
      </c>
    </row>
    <row r="63" spans="1:6" ht="30" x14ac:dyDescent="0.3">
      <c r="A63" s="13" t="s">
        <v>44</v>
      </c>
      <c r="B63" s="3">
        <v>800</v>
      </c>
      <c r="C63" s="7" t="s">
        <v>46</v>
      </c>
      <c r="D63" s="26">
        <v>6512.9</v>
      </c>
      <c r="E63" s="26">
        <v>6512.9</v>
      </c>
      <c r="F63" s="15">
        <v>100</v>
      </c>
    </row>
    <row r="64" spans="1:6" ht="30" x14ac:dyDescent="0.3">
      <c r="A64" s="13" t="s">
        <v>56</v>
      </c>
      <c r="B64" s="13"/>
      <c r="C64" s="7" t="s">
        <v>57</v>
      </c>
      <c r="D64" s="26">
        <f>D65</f>
        <v>975224.48</v>
      </c>
      <c r="E64" s="26">
        <v>975224.48</v>
      </c>
      <c r="F64" s="15">
        <v>100</v>
      </c>
    </row>
    <row r="65" spans="1:6" ht="150" x14ac:dyDescent="0.3">
      <c r="A65" s="13" t="s">
        <v>56</v>
      </c>
      <c r="B65" s="13">
        <v>100</v>
      </c>
      <c r="C65" s="7" t="s">
        <v>42</v>
      </c>
      <c r="D65" s="26">
        <v>975224.48</v>
      </c>
      <c r="E65" s="26">
        <v>975224.48</v>
      </c>
      <c r="F65" s="15">
        <v>100</v>
      </c>
    </row>
    <row r="66" spans="1:6" ht="30" x14ac:dyDescent="0.3">
      <c r="A66" s="13" t="s">
        <v>47</v>
      </c>
      <c r="B66" s="3"/>
      <c r="C66" s="7" t="s">
        <v>48</v>
      </c>
      <c r="D66" s="26">
        <f>D67</f>
        <v>761680.14</v>
      </c>
      <c r="E66" s="26">
        <v>761680.14</v>
      </c>
      <c r="F66" s="10">
        <v>100</v>
      </c>
    </row>
    <row r="67" spans="1:6" ht="150" x14ac:dyDescent="0.3">
      <c r="A67" s="13" t="s">
        <v>47</v>
      </c>
      <c r="B67" s="3">
        <v>100</v>
      </c>
      <c r="C67" s="7" t="s">
        <v>49</v>
      </c>
      <c r="D67" s="26">
        <v>761680.14</v>
      </c>
      <c r="E67" s="26">
        <v>761680.14</v>
      </c>
      <c r="F67" s="10">
        <v>100</v>
      </c>
    </row>
    <row r="68" spans="1:6" ht="105" x14ac:dyDescent="0.3">
      <c r="A68" s="13" t="s">
        <v>50</v>
      </c>
      <c r="B68" s="3"/>
      <c r="C68" s="7" t="s">
        <v>51</v>
      </c>
      <c r="D68" s="26">
        <v>100000</v>
      </c>
      <c r="E68" s="26">
        <v>100000</v>
      </c>
      <c r="F68" s="3">
        <v>100</v>
      </c>
    </row>
    <row r="69" spans="1:6" ht="30" x14ac:dyDescent="0.3">
      <c r="A69" s="13" t="s">
        <v>50</v>
      </c>
      <c r="B69" s="3">
        <v>500</v>
      </c>
      <c r="C69" s="7" t="s">
        <v>22</v>
      </c>
      <c r="D69" s="26">
        <v>100000</v>
      </c>
      <c r="E69" s="26">
        <v>100000</v>
      </c>
      <c r="F69" s="3">
        <v>100</v>
      </c>
    </row>
    <row r="70" spans="1:6" ht="18" x14ac:dyDescent="0.3">
      <c r="A70" s="14"/>
    </row>
    <row r="71" spans="1:6" ht="18" x14ac:dyDescent="0.3">
      <c r="A71" s="14"/>
    </row>
  </sheetData>
  <mergeCells count="11">
    <mergeCell ref="A1:F1"/>
    <mergeCell ref="A29:A30"/>
    <mergeCell ref="B29:B30"/>
    <mergeCell ref="D29:D30"/>
    <mergeCell ref="E29:E30"/>
    <mergeCell ref="F29:F30"/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2022-04-26T07:06:52Z</dcterms:modified>
</cp:coreProperties>
</file>